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Milos\Documents\MILOS USB\vo2020\Ochodnica\Zastavky\"/>
    </mc:Choice>
  </mc:AlternateContent>
  <bookViews>
    <workbookView xWindow="0" yWindow="0" windowWidth="24000" windowHeight="9135"/>
  </bookViews>
  <sheets>
    <sheet name="Prehlad" sheetId="5" r:id="rId1"/>
  </sheets>
  <definedNames>
    <definedName name="_xlnm._FilterDatabase" hidden="1">#REF!</definedName>
    <definedName name="fakt1R">#REF!</definedName>
    <definedName name="_xlnm.Print_Titles" localSheetId="0">Prehlad!$7:$9</definedName>
    <definedName name="_xlnm.Print_Area" localSheetId="0">Prehlad!$A:$O</definedName>
  </definedNames>
  <calcPr calcId="152511"/>
</workbook>
</file>

<file path=xl/calcChain.xml><?xml version="1.0" encoding="utf-8"?>
<calcChain xmlns="http://schemas.openxmlformats.org/spreadsheetml/2006/main">
  <c r="W53" i="5" l="1"/>
  <c r="N53" i="5"/>
  <c r="I53" i="5"/>
  <c r="N50" i="5"/>
  <c r="L50" i="5"/>
  <c r="J50" i="5"/>
  <c r="H50" i="5"/>
  <c r="N42" i="5"/>
  <c r="L42" i="5"/>
  <c r="L53" i="5" s="1"/>
  <c r="J42" i="5"/>
  <c r="J53" i="5" s="1"/>
  <c r="H42" i="5"/>
  <c r="H53" i="5" s="1"/>
  <c r="W36" i="5"/>
  <c r="N36" i="5"/>
  <c r="I36" i="5"/>
  <c r="N33" i="5"/>
  <c r="L33" i="5"/>
  <c r="J33" i="5"/>
  <c r="H33" i="5"/>
  <c r="N32" i="5"/>
  <c r="L32" i="5"/>
  <c r="J32" i="5"/>
  <c r="H32" i="5"/>
  <c r="N31" i="5"/>
  <c r="L31" i="5"/>
  <c r="J31" i="5"/>
  <c r="H31" i="5"/>
  <c r="N28" i="5"/>
  <c r="L28" i="5"/>
  <c r="J28" i="5"/>
  <c r="H28" i="5"/>
  <c r="N27" i="5"/>
  <c r="L27" i="5"/>
  <c r="J27" i="5"/>
  <c r="H27" i="5"/>
  <c r="N23" i="5"/>
  <c r="L23" i="5"/>
  <c r="J23" i="5"/>
  <c r="H23" i="5"/>
  <c r="N16" i="5"/>
  <c r="L16" i="5"/>
  <c r="J16" i="5"/>
  <c r="H16" i="5"/>
  <c r="N13" i="5"/>
  <c r="L13" i="5"/>
  <c r="L36" i="5" s="1"/>
  <c r="J13" i="5"/>
  <c r="J36" i="5" s="1"/>
  <c r="H13" i="5"/>
  <c r="H36" i="5" s="1"/>
  <c r="D7" i="5"/>
  <c r="I55" i="5" l="1"/>
  <c r="N55" i="5"/>
  <c r="I38" i="5"/>
  <c r="I57" i="5" s="1"/>
  <c r="N38" i="5"/>
  <c r="N57" i="5" s="1"/>
  <c r="H38" i="5"/>
  <c r="L55" i="5"/>
  <c r="L38" i="5"/>
  <c r="H55" i="5"/>
  <c r="J38" i="5"/>
  <c r="W38" i="5"/>
  <c r="J55" i="5"/>
  <c r="W55" i="5"/>
  <c r="E36" i="5"/>
  <c r="E53" i="5"/>
  <c r="J57" i="5" l="1"/>
  <c r="E38" i="5"/>
  <c r="L57" i="5"/>
  <c r="H57" i="5"/>
  <c r="W57" i="5"/>
  <c r="E55" i="5"/>
  <c r="E57" i="5" l="1"/>
</calcChain>
</file>

<file path=xl/sharedStrings.xml><?xml version="1.0" encoding="utf-8"?>
<sst xmlns="http://schemas.openxmlformats.org/spreadsheetml/2006/main" count="264" uniqueCount="153">
  <si>
    <t>a</t>
  </si>
  <si>
    <t>DPH</t>
  </si>
  <si>
    <t>V module</t>
  </si>
  <si>
    <t>Hlavička1</t>
  </si>
  <si>
    <t>Mena</t>
  </si>
  <si>
    <t>Hlavička2</t>
  </si>
  <si>
    <t>Obdobie</t>
  </si>
  <si>
    <t>Počet des.miest</t>
  </si>
  <si>
    <t>Formát</t>
  </si>
  <si>
    <t xml:space="preserve">Projektant: </t>
  </si>
  <si>
    <t xml:space="preserve">JKSO: </t>
  </si>
  <si>
    <t>Rozpočet</t>
  </si>
  <si>
    <t>Prehľad rozpočtových nákladov v</t>
  </si>
  <si>
    <t>EUR</t>
  </si>
  <si>
    <t xml:space="preserve">Dodávateľ: </t>
  </si>
  <si>
    <t>Čerpanie</t>
  </si>
  <si>
    <t>Súpis vykonaných prác a dodávok v</t>
  </si>
  <si>
    <t>za obdobie</t>
  </si>
  <si>
    <t>Mesiac 2011</t>
  </si>
  <si>
    <t>VF</t>
  </si>
  <si>
    <t>N</t>
  </si>
  <si>
    <t>Por.</t>
  </si>
  <si>
    <t>Kód</t>
  </si>
  <si>
    <t>Kód položky</t>
  </si>
  <si>
    <t>Popis položky, stavebného dielu, remesla,</t>
  </si>
  <si>
    <t>Množstvo</t>
  </si>
  <si>
    <t>Merná</t>
  </si>
  <si>
    <t>Jednotková</t>
  </si>
  <si>
    <t>Konštrukcie</t>
  </si>
  <si>
    <t>Špecifikovaný</t>
  </si>
  <si>
    <t>Spolu</t>
  </si>
  <si>
    <t>Hmotnosť v tonách</t>
  </si>
  <si>
    <t>Suť v tonách</t>
  </si>
  <si>
    <t>Pozícia</t>
  </si>
  <si>
    <t>Vyňatý</t>
  </si>
  <si>
    <t>Vysoká sadzba</t>
  </si>
  <si>
    <t>Typ</t>
  </si>
  <si>
    <t>Nh</t>
  </si>
  <si>
    <t>X</t>
  </si>
  <si>
    <t>Y</t>
  </si>
  <si>
    <t>Klasifikácia</t>
  </si>
  <si>
    <t>Katalógové</t>
  </si>
  <si>
    <t>AC</t>
  </si>
  <si>
    <t>AD</t>
  </si>
  <si>
    <t>Jedn. cena</t>
  </si>
  <si>
    <t>Index JC</t>
  </si>
  <si>
    <t>Index mn.</t>
  </si>
  <si>
    <t>číslo</t>
  </si>
  <si>
    <t>cen.</t>
  </si>
  <si>
    <t>výkaz-výmer</t>
  </si>
  <si>
    <t>výmera</t>
  </si>
  <si>
    <t>jednotka</t>
  </si>
  <si>
    <t>cena</t>
  </si>
  <si>
    <t>a práce</t>
  </si>
  <si>
    <t>materiál</t>
  </si>
  <si>
    <t>%</t>
  </si>
  <si>
    <t>rozpočtované</t>
  </si>
  <si>
    <t>od začiatku</t>
  </si>
  <si>
    <t>dodatok</t>
  </si>
  <si>
    <t>z režimu stavba</t>
  </si>
  <si>
    <t>DPH ( materiál )</t>
  </si>
  <si>
    <t>položky</t>
  </si>
  <si>
    <t>produkcie</t>
  </si>
  <si>
    <t>ceny</t>
  </si>
  <si>
    <t>A</t>
  </si>
  <si>
    <t>E</t>
  </si>
  <si>
    <t xml:space="preserve">Odberateľ: Obec Ochodnica </t>
  </si>
  <si>
    <t>Stavba : Autobusová zástavka</t>
  </si>
  <si>
    <t>Objekt : Asanácia stávajúcej autobusovej zástavky</t>
  </si>
  <si>
    <t>Zaradenie</t>
  </si>
  <si>
    <t>pre KL</t>
  </si>
  <si>
    <t>Lev0</t>
  </si>
  <si>
    <t>pozícia</t>
  </si>
  <si>
    <t>PRÁCE A DODÁVKY HSV</t>
  </si>
  <si>
    <t>9 - OSTATNÉ KONŠTRUKCIE A PRÁCE</t>
  </si>
  <si>
    <t>003</t>
  </si>
  <si>
    <t>941955001</t>
  </si>
  <si>
    <t>Lešenie ľahké prac. pomocné výš. podlahy do 1,2 m</t>
  </si>
  <si>
    <t>m2</t>
  </si>
  <si>
    <t xml:space="preserve">                    </t>
  </si>
  <si>
    <t>94195-5001</t>
  </si>
  <si>
    <t>45.25.10</t>
  </si>
  <si>
    <t>EK</t>
  </si>
  <si>
    <t>S</t>
  </si>
  <si>
    <t>lešenie pri rozoberaní strechy a oceľovej konštrukcie</t>
  </si>
  <si>
    <t>3,50*1,85 =   6,475</t>
  </si>
  <si>
    <t>013</t>
  </si>
  <si>
    <t>961044111</t>
  </si>
  <si>
    <t>Búranie základov z betónu prostého alebo otvorov nad 4 m2</t>
  </si>
  <si>
    <t>m3</t>
  </si>
  <si>
    <t>96104-4111</t>
  </si>
  <si>
    <t>45.11.11</t>
  </si>
  <si>
    <t>upraviť podľa skutočne prevedených prác</t>
  </si>
  <si>
    <t>demontáž podkladnej dosky - odhad hr.150mm</t>
  </si>
  <si>
    <t>3,70*2,05*0,15 =   1,138</t>
  </si>
  <si>
    <t>demontáž základu - odhad šírka 300mm výška 800mm</t>
  </si>
  <si>
    <t>3,70*0,30*0,80*2 =   1,776</t>
  </si>
  <si>
    <t>1,45*0,30*0,80*2 =   0,696</t>
  </si>
  <si>
    <t>965049112</t>
  </si>
  <si>
    <t>Prípl. k búr. bet. mazanín so zvarov. sieťou hr. nad 10 cm</t>
  </si>
  <si>
    <t>96504-9112</t>
  </si>
  <si>
    <t>979081111</t>
  </si>
  <si>
    <t>Odvoz sute a vybúraných hmôt na skládku do 1 km</t>
  </si>
  <si>
    <t>t</t>
  </si>
  <si>
    <t>97908-1111</t>
  </si>
  <si>
    <t>979081121</t>
  </si>
  <si>
    <t>Odvoz sute a vybúraných hmôt na skládku každý ďalší 1 km</t>
  </si>
  <si>
    <t>97908-1121</t>
  </si>
  <si>
    <t>príplatok za ďaľších 9km</t>
  </si>
  <si>
    <t>7,442*9 =   66,978</t>
  </si>
  <si>
    <t>211</t>
  </si>
  <si>
    <t>979087112</t>
  </si>
  <si>
    <t>Nakladanie sute</t>
  </si>
  <si>
    <t>97908-7112</t>
  </si>
  <si>
    <t>979131409</t>
  </si>
  <si>
    <t>Poplatok za ulož.a znešk.staveb.sute na vymedzených skládkach "O"-ostatný odpad</t>
  </si>
  <si>
    <t>97913-1409</t>
  </si>
  <si>
    <t>000</t>
  </si>
  <si>
    <t>999990002</t>
  </si>
  <si>
    <t>Konštrukcie a práce HSV, HZS T2</t>
  </si>
  <si>
    <t>hod</t>
  </si>
  <si>
    <t>99999-0002</t>
  </si>
  <si>
    <t>45.45.13</t>
  </si>
  <si>
    <t>demontáž oceľovej konštrukcie zastávky 4 ľudia 8 hodín</t>
  </si>
  <si>
    <t>4*8 =   32,000</t>
  </si>
  <si>
    <t xml:space="preserve">9 - OSTATNÉ KONŠTRUKCIE A PRÁCE  spolu: </t>
  </si>
  <si>
    <t xml:space="preserve">PRÁCE A DODÁVKY HSV  spolu: </t>
  </si>
  <si>
    <t>PRÁCE A DODÁVKY PSV</t>
  </si>
  <si>
    <t>767 - Konštrukcie doplnk. kovové stavebné</t>
  </si>
  <si>
    <t>767</t>
  </si>
  <si>
    <t>767134802</t>
  </si>
  <si>
    <t>Demontáž oplechovania stien plechmi zoskrutkovanými</t>
  </si>
  <si>
    <t>I</t>
  </si>
  <si>
    <t>76713-4802</t>
  </si>
  <si>
    <t>45.42.12</t>
  </si>
  <si>
    <t>IK</t>
  </si>
  <si>
    <t>bočné steny</t>
  </si>
  <si>
    <t>1,85*2,20*2 =   8,140</t>
  </si>
  <si>
    <t>zadná stena</t>
  </si>
  <si>
    <t>3,50*2,20*1 =   7,700</t>
  </si>
  <si>
    <t>bočné a čelné lemovanie</t>
  </si>
  <si>
    <t>1,85*0,50*2 =   1,850</t>
  </si>
  <si>
    <t>3,50*0,50*1 =   1,750</t>
  </si>
  <si>
    <t>767392802</t>
  </si>
  <si>
    <t>Demontáž krytín striech skrutkovaných</t>
  </si>
  <si>
    <t>76739-2802</t>
  </si>
  <si>
    <t>jestvujúca krytina</t>
  </si>
  <si>
    <t>3,50*1,90 =   6,650</t>
  </si>
  <si>
    <t xml:space="preserve">767 - Konštrukcie doplnk. kovové stavebné  spolu: </t>
  </si>
  <si>
    <t xml:space="preserve">PRÁCE A DODÁVKY PSV  spolu: </t>
  </si>
  <si>
    <t>Za rozpočet celkom</t>
  </si>
  <si>
    <t xml:space="preserve">Dátum: </t>
  </si>
  <si>
    <t xml:space="preserve">Spracoval: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</si>
</sst>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-* #,##0\ &quot;Sk&quot;_-;\-* #,##0\ &quot;Sk&quot;_-;_-* &quot;-&quot;\ &quot;Sk&quot;_-;_-@_-"/>
    <numFmt numFmtId="165" formatCode="#,##0.00000"/>
    <numFmt numFmtId="166" formatCode="#,##0.0000"/>
    <numFmt numFmtId="167" formatCode="#,##0.000"/>
    <numFmt numFmtId="168" formatCode="#,##0&quot; Sk&quot;;[Red]&quot;-&quot;#,##0&quot; Sk&quot;"/>
    <numFmt numFmtId="169" formatCode="#,##0.0"/>
    <numFmt numFmtId="171" formatCode="0.000"/>
  </numFmts>
  <fonts count="17">
    <font>
      <sz val="10"/>
      <name val="Arial"/>
      <charset val="238"/>
    </font>
    <font>
      <sz val="8"/>
      <name val="Arial Narrow"/>
      <charset val="238"/>
    </font>
    <font>
      <b/>
      <sz val="10"/>
      <name val="Arial Narrow"/>
      <charset val="238"/>
    </font>
    <font>
      <b/>
      <sz val="8"/>
      <name val="Arial Narrow"/>
      <charset val="238"/>
    </font>
    <font>
      <sz val="8"/>
      <color indexed="9"/>
      <name val="Arial Narrow"/>
      <charset val="238"/>
    </font>
    <font>
      <b/>
      <sz val="8"/>
      <color indexed="9"/>
      <name val="Arial Narrow"/>
      <charset val="238"/>
    </font>
    <font>
      <sz val="8"/>
      <color indexed="12"/>
      <name val="Arial Narrow"/>
      <charset val="238"/>
    </font>
    <font>
      <sz val="7.5"/>
      <color rgb="FFFFFFFF"/>
      <name val="Arial Narrow"/>
      <charset val="238"/>
    </font>
    <font>
      <sz val="11"/>
      <color indexed="8"/>
      <name val="Calibri"/>
      <charset val="238"/>
    </font>
    <font>
      <sz val="10"/>
      <name val="Arial CE"/>
      <charset val="238"/>
    </font>
    <font>
      <b/>
      <sz val="7"/>
      <name val="Letter Gothic CE"/>
      <charset val="238"/>
    </font>
    <font>
      <sz val="11"/>
      <color indexed="9"/>
      <name val="Calibri"/>
      <charset val="238"/>
    </font>
    <font>
      <sz val="11"/>
      <color indexed="10"/>
      <name val="Calibri"/>
      <charset val="238"/>
    </font>
    <font>
      <b/>
      <sz val="11"/>
      <color indexed="8"/>
      <name val="Calibri"/>
      <charset val="238"/>
    </font>
    <font>
      <b/>
      <sz val="18"/>
      <color indexed="62"/>
      <name val="Cambria"/>
      <charset val="238"/>
    </font>
    <font>
      <b/>
      <sz val="8"/>
      <name val="Arial Narrow"/>
      <family val="2"/>
      <charset val="238"/>
    </font>
    <font>
      <sz val="8"/>
      <color rgb="FF0000FF"/>
      <name val="Arial Narrow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</fills>
  <borders count="1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1">
    <xf numFmtId="0" fontId="0" fillId="0" borderId="0"/>
    <xf numFmtId="0" fontId="9" fillId="0" borderId="0"/>
    <xf numFmtId="0" fontId="10" fillId="0" borderId="9" applyFont="0" applyFill="0" applyBorder="0">
      <alignment vertical="center"/>
    </xf>
    <xf numFmtId="0" fontId="8" fillId="3" borderId="0" applyNumberFormat="0" applyBorder="0" applyAlignment="0" applyProtection="0"/>
    <xf numFmtId="164" fontId="9" fillId="0" borderId="0" applyFont="0" applyFill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168" fontId="10" fillId="0" borderId="9"/>
    <xf numFmtId="0" fontId="8" fillId="5" borderId="0" applyNumberFormat="0" applyBorder="0" applyAlignment="0" applyProtection="0"/>
    <xf numFmtId="0" fontId="8" fillId="4" borderId="0" applyNumberFormat="0" applyBorder="0" applyAlignment="0" applyProtection="0"/>
    <xf numFmtId="0" fontId="10" fillId="0" borderId="9" applyFont="0" applyFill="0"/>
    <xf numFmtId="0" fontId="10" fillId="0" borderId="9">
      <alignment vertical="center"/>
    </xf>
    <xf numFmtId="0" fontId="8" fillId="6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11" fillId="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8" borderId="0" applyNumberFormat="0" applyBorder="0" applyAlignment="0" applyProtection="0"/>
    <xf numFmtId="0" fontId="11" fillId="2" borderId="0" applyNumberFormat="0" applyBorder="0" applyAlignment="0" applyProtection="0"/>
    <xf numFmtId="0" fontId="11" fillId="4" borderId="0" applyNumberFormat="0" applyBorder="0" applyAlignment="0" applyProtection="0"/>
    <xf numFmtId="0" fontId="13" fillId="0" borderId="10" applyNumberFormat="0" applyFill="0" applyAlignment="0" applyProtection="0"/>
    <xf numFmtId="0" fontId="9" fillId="0" borderId="0"/>
    <xf numFmtId="0" fontId="14" fillId="0" borderId="0" applyNumberFormat="0" applyFill="0" applyBorder="0" applyAlignment="0" applyProtection="0"/>
    <xf numFmtId="0" fontId="10" fillId="0" borderId="1" applyBorder="0">
      <alignment vertical="center"/>
    </xf>
    <xf numFmtId="0" fontId="12" fillId="0" borderId="0" applyNumberFormat="0" applyFill="0" applyBorder="0" applyAlignment="0" applyProtection="0"/>
    <xf numFmtId="0" fontId="10" fillId="0" borderId="1">
      <alignment vertical="center"/>
    </xf>
  </cellStyleXfs>
  <cellXfs count="74">
    <xf numFmtId="0" fontId="0" fillId="0" borderId="0" xfId="0"/>
    <xf numFmtId="0" fontId="4" fillId="0" borderId="0" xfId="1" applyFont="1"/>
    <xf numFmtId="0" fontId="5" fillId="0" borderId="0" xfId="1" applyFont="1"/>
    <xf numFmtId="49" fontId="5" fillId="0" borderId="0" xfId="1" applyNumberFormat="1" applyFont="1"/>
    <xf numFmtId="0" fontId="1" fillId="0" borderId="0" xfId="0" applyFont="1" applyProtection="1"/>
    <xf numFmtId="4" fontId="1" fillId="0" borderId="0" xfId="0" applyNumberFormat="1" applyFont="1" applyProtection="1"/>
    <xf numFmtId="165" fontId="1" fillId="0" borderId="0" xfId="0" applyNumberFormat="1" applyFont="1" applyProtection="1"/>
    <xf numFmtId="167" fontId="1" fillId="0" borderId="0" xfId="0" applyNumberFormat="1" applyFont="1" applyProtection="1"/>
    <xf numFmtId="0" fontId="3" fillId="0" borderId="0" xfId="0" applyFont="1" applyProtection="1"/>
    <xf numFmtId="0" fontId="2" fillId="0" borderId="0" xfId="0" applyFont="1" applyProtection="1"/>
    <xf numFmtId="0" fontId="1" fillId="0" borderId="2" xfId="0" applyFont="1" applyBorder="1" applyAlignment="1" applyProtection="1">
      <alignment horizontal="center"/>
    </xf>
    <xf numFmtId="0" fontId="1" fillId="0" borderId="3" xfId="0" applyFont="1" applyBorder="1" applyAlignment="1" applyProtection="1">
      <alignment horizontal="center"/>
    </xf>
    <xf numFmtId="0" fontId="1" fillId="0" borderId="0" xfId="0" applyFont="1" applyAlignment="1" applyProtection="1">
      <alignment horizontal="right" vertical="top"/>
    </xf>
    <xf numFmtId="49" fontId="1" fillId="0" borderId="0" xfId="0" applyNumberFormat="1" applyFont="1" applyAlignment="1" applyProtection="1">
      <alignment horizontal="center" vertical="top"/>
    </xf>
    <xf numFmtId="49" fontId="1" fillId="0" borderId="0" xfId="0" applyNumberFormat="1" applyFont="1" applyAlignment="1" applyProtection="1">
      <alignment vertical="top"/>
    </xf>
    <xf numFmtId="49" fontId="1" fillId="0" borderId="0" xfId="0" applyNumberFormat="1" applyFont="1" applyAlignment="1" applyProtection="1">
      <alignment horizontal="left" vertical="top" wrapText="1"/>
    </xf>
    <xf numFmtId="167" fontId="1" fillId="0" borderId="0" xfId="0" applyNumberFormat="1" applyFont="1" applyAlignment="1" applyProtection="1">
      <alignment vertical="top"/>
    </xf>
    <xf numFmtId="0" fontId="1" fillId="0" borderId="0" xfId="0" applyFont="1" applyAlignment="1" applyProtection="1">
      <alignment vertical="top"/>
    </xf>
    <xf numFmtId="4" fontId="1" fillId="0" borderId="0" xfId="0" applyNumberFormat="1" applyFont="1" applyAlignment="1" applyProtection="1">
      <alignment vertical="top"/>
    </xf>
    <xf numFmtId="165" fontId="1" fillId="0" borderId="0" xfId="0" applyNumberFormat="1" applyFont="1" applyAlignment="1" applyProtection="1">
      <alignment vertical="top"/>
    </xf>
    <xf numFmtId="0" fontId="1" fillId="0" borderId="0" xfId="0" applyFont="1" applyAlignment="1" applyProtection="1">
      <alignment horizontal="center" vertical="top"/>
    </xf>
    <xf numFmtId="171" fontId="1" fillId="0" borderId="0" xfId="0" applyNumberFormat="1" applyFont="1" applyAlignment="1" applyProtection="1">
      <alignment vertical="top"/>
    </xf>
    <xf numFmtId="49" fontId="1" fillId="0" borderId="0" xfId="0" applyNumberFormat="1" applyFont="1" applyProtection="1"/>
    <xf numFmtId="49" fontId="1" fillId="0" borderId="0" xfId="0" applyNumberFormat="1" applyFont="1" applyAlignment="1" applyProtection="1">
      <alignment horizontal="center"/>
    </xf>
    <xf numFmtId="49" fontId="1" fillId="0" borderId="0" xfId="0" applyNumberFormat="1" applyFont="1" applyAlignment="1" applyProtection="1"/>
    <xf numFmtId="0" fontId="1" fillId="0" borderId="3" xfId="0" applyFont="1" applyBorder="1" applyAlignment="1" applyProtection="1">
      <alignment horizontal="center" vertical="center"/>
    </xf>
    <xf numFmtId="0" fontId="1" fillId="0" borderId="6" xfId="0" applyFont="1" applyBorder="1" applyAlignment="1" applyProtection="1">
      <alignment horizontal="centerContinuous"/>
    </xf>
    <xf numFmtId="0" fontId="1" fillId="0" borderId="7" xfId="0" applyFont="1" applyBorder="1" applyAlignment="1" applyProtection="1">
      <alignment horizontal="centerContinuous"/>
    </xf>
    <xf numFmtId="0" fontId="1" fillId="0" borderId="8" xfId="0" applyFont="1" applyBorder="1" applyAlignment="1" applyProtection="1">
      <alignment horizontal="centerContinuous"/>
    </xf>
    <xf numFmtId="0" fontId="1" fillId="0" borderId="4" xfId="0" applyNumberFormat="1" applyFont="1" applyBorder="1" applyAlignment="1" applyProtection="1">
      <alignment horizontal="center"/>
    </xf>
    <xf numFmtId="0" fontId="1" fillId="0" borderId="5" xfId="0" applyFont="1" applyBorder="1" applyAlignment="1" applyProtection="1">
      <alignment horizontal="center"/>
    </xf>
    <xf numFmtId="0" fontId="1" fillId="0" borderId="5" xfId="0" applyNumberFormat="1" applyFont="1" applyBorder="1" applyAlignment="1" applyProtection="1">
      <alignment horizontal="center"/>
    </xf>
    <xf numFmtId="0" fontId="1" fillId="0" borderId="2" xfId="0" applyNumberFormat="1" applyFont="1" applyBorder="1" applyAlignment="1" applyProtection="1">
      <alignment horizontal="center"/>
    </xf>
    <xf numFmtId="0" fontId="6" fillId="0" borderId="4" xfId="0" applyFont="1" applyBorder="1" applyAlignment="1" applyProtection="1">
      <alignment horizontal="center"/>
      <protection locked="0"/>
    </xf>
    <xf numFmtId="0" fontId="6" fillId="0" borderId="2" xfId="0" applyFont="1" applyBorder="1" applyAlignment="1" applyProtection="1">
      <alignment horizontal="center"/>
      <protection locked="0"/>
    </xf>
    <xf numFmtId="0" fontId="1" fillId="0" borderId="2" xfId="0" applyFont="1" applyBorder="1" applyAlignment="1" applyProtection="1">
      <alignment horizontal="center"/>
      <protection locked="0"/>
    </xf>
    <xf numFmtId="0" fontId="1" fillId="0" borderId="3" xfId="0" applyNumberFormat="1" applyFont="1" applyBorder="1" applyAlignment="1" applyProtection="1">
      <alignment horizontal="center"/>
    </xf>
    <xf numFmtId="0" fontId="6" fillId="0" borderId="5" xfId="0" applyFont="1" applyBorder="1" applyAlignment="1" applyProtection="1">
      <alignment horizontal="center"/>
      <protection locked="0"/>
    </xf>
    <xf numFmtId="0" fontId="6" fillId="0" borderId="3" xfId="0" applyFont="1" applyBorder="1" applyAlignment="1" applyProtection="1">
      <alignment horizontal="center"/>
      <protection locked="0"/>
    </xf>
    <xf numFmtId="0" fontId="1" fillId="0" borderId="3" xfId="0" applyFont="1" applyBorder="1" applyAlignment="1" applyProtection="1">
      <alignment horizontal="center"/>
      <protection locked="0"/>
    </xf>
    <xf numFmtId="167" fontId="1" fillId="0" borderId="3" xfId="0" applyNumberFormat="1" applyFont="1" applyBorder="1" applyProtection="1"/>
    <xf numFmtId="0" fontId="1" fillId="0" borderId="3" xfId="0" applyFont="1" applyBorder="1" applyProtection="1"/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right" wrapText="1"/>
    </xf>
    <xf numFmtId="169" fontId="7" fillId="0" borderId="0" xfId="0" applyNumberFormat="1" applyFont="1" applyAlignment="1">
      <alignment horizontal="right" wrapText="1"/>
    </xf>
    <xf numFmtId="4" fontId="7" fillId="0" borderId="0" xfId="0" applyNumberFormat="1" applyFont="1" applyAlignment="1">
      <alignment horizontal="right" wrapText="1"/>
    </xf>
    <xf numFmtId="166" fontId="7" fillId="0" borderId="0" xfId="0" applyNumberFormat="1" applyFont="1" applyAlignment="1">
      <alignment horizontal="right" wrapText="1"/>
    </xf>
    <xf numFmtId="49" fontId="1" fillId="0" borderId="2" xfId="0" applyNumberFormat="1" applyFont="1" applyBorder="1" applyAlignment="1" applyProtection="1">
      <alignment horizontal="left"/>
    </xf>
    <xf numFmtId="0" fontId="1" fillId="0" borderId="2" xfId="0" applyFont="1" applyBorder="1" applyAlignment="1" applyProtection="1">
      <alignment horizontal="right"/>
    </xf>
    <xf numFmtId="49" fontId="1" fillId="0" borderId="3" xfId="0" applyNumberFormat="1" applyFont="1" applyBorder="1" applyAlignment="1" applyProtection="1">
      <alignment horizontal="left"/>
    </xf>
    <xf numFmtId="0" fontId="1" fillId="0" borderId="3" xfId="0" applyFont="1" applyBorder="1" applyAlignment="1" applyProtection="1">
      <alignment horizontal="right"/>
    </xf>
    <xf numFmtId="0" fontId="1" fillId="0" borderId="11" xfId="0" applyFont="1" applyBorder="1" applyAlignment="1" applyProtection="1">
      <alignment horizontal="right" vertical="top"/>
    </xf>
    <xf numFmtId="49" fontId="15" fillId="0" borderId="11" xfId="0" applyNumberFormat="1" applyFont="1" applyBorder="1" applyAlignment="1" applyProtection="1">
      <alignment vertical="top"/>
    </xf>
    <xf numFmtId="49" fontId="1" fillId="0" borderId="11" xfId="0" applyNumberFormat="1" applyFont="1" applyBorder="1" applyAlignment="1" applyProtection="1">
      <alignment vertical="top"/>
    </xf>
    <xf numFmtId="49" fontId="1" fillId="0" borderId="11" xfId="0" applyNumberFormat="1" applyFont="1" applyBorder="1" applyAlignment="1" applyProtection="1">
      <alignment horizontal="left" vertical="top" wrapText="1"/>
    </xf>
    <xf numFmtId="167" fontId="1" fillId="0" borderId="11" xfId="0" applyNumberFormat="1" applyFont="1" applyBorder="1" applyAlignment="1" applyProtection="1">
      <alignment vertical="top"/>
    </xf>
    <xf numFmtId="0" fontId="1" fillId="0" borderId="11" xfId="0" applyFont="1" applyBorder="1" applyAlignment="1" applyProtection="1">
      <alignment vertical="top"/>
    </xf>
    <xf numFmtId="4" fontId="1" fillId="0" borderId="11" xfId="0" applyNumberFormat="1" applyFont="1" applyBorder="1" applyAlignment="1" applyProtection="1">
      <alignment vertical="top"/>
    </xf>
    <xf numFmtId="165" fontId="1" fillId="0" borderId="11" xfId="0" applyNumberFormat="1" applyFont="1" applyBorder="1" applyAlignment="1" applyProtection="1">
      <alignment vertical="top"/>
    </xf>
    <xf numFmtId="0" fontId="1" fillId="0" borderId="11" xfId="0" applyFont="1" applyBorder="1" applyAlignment="1" applyProtection="1">
      <alignment horizontal="center" vertical="top"/>
    </xf>
    <xf numFmtId="171" fontId="1" fillId="0" borderId="11" xfId="0" applyNumberFormat="1" applyFont="1" applyBorder="1" applyAlignment="1" applyProtection="1">
      <alignment vertical="top"/>
    </xf>
    <xf numFmtId="49" fontId="1" fillId="0" borderId="11" xfId="0" applyNumberFormat="1" applyFont="1" applyBorder="1" applyAlignment="1" applyProtection="1">
      <alignment horizontal="center" vertical="top"/>
    </xf>
    <xf numFmtId="49" fontId="16" fillId="0" borderId="11" xfId="0" applyNumberFormat="1" applyFont="1" applyBorder="1" applyAlignment="1" applyProtection="1">
      <alignment horizontal="left" vertical="top" wrapText="1"/>
    </xf>
    <xf numFmtId="167" fontId="16" fillId="0" borderId="11" xfId="0" applyNumberFormat="1" applyFont="1" applyBorder="1" applyAlignment="1" applyProtection="1">
      <alignment vertical="top"/>
    </xf>
    <xf numFmtId="0" fontId="16" fillId="0" borderId="11" xfId="0" applyFont="1" applyBorder="1" applyAlignment="1" applyProtection="1">
      <alignment vertical="top"/>
    </xf>
    <xf numFmtId="4" fontId="16" fillId="0" borderId="11" xfId="0" applyNumberFormat="1" applyFont="1" applyBorder="1" applyAlignment="1" applyProtection="1">
      <alignment vertical="top"/>
    </xf>
    <xf numFmtId="165" fontId="16" fillId="0" borderId="11" xfId="0" applyNumberFormat="1" applyFont="1" applyBorder="1" applyAlignment="1" applyProtection="1">
      <alignment vertical="top"/>
    </xf>
    <xf numFmtId="0" fontId="16" fillId="0" borderId="11" xfId="0" applyFont="1" applyBorder="1" applyAlignment="1" applyProtection="1">
      <alignment horizontal="center" vertical="top"/>
    </xf>
    <xf numFmtId="171" fontId="16" fillId="0" borderId="11" xfId="0" applyNumberFormat="1" applyFont="1" applyBorder="1" applyAlignment="1" applyProtection="1">
      <alignment vertical="top"/>
    </xf>
    <xf numFmtId="49" fontId="1" fillId="0" borderId="11" xfId="0" applyNumberFormat="1" applyFont="1" applyBorder="1" applyAlignment="1" applyProtection="1">
      <alignment horizontal="right" vertical="top" wrapText="1"/>
    </xf>
    <xf numFmtId="4" fontId="15" fillId="0" borderId="11" xfId="0" applyNumberFormat="1" applyFont="1" applyBorder="1" applyAlignment="1" applyProtection="1">
      <alignment vertical="top"/>
    </xf>
    <xf numFmtId="165" fontId="15" fillId="0" borderId="11" xfId="0" applyNumberFormat="1" applyFont="1" applyBorder="1" applyAlignment="1" applyProtection="1">
      <alignment vertical="top"/>
    </xf>
    <xf numFmtId="167" fontId="15" fillId="0" borderId="11" xfId="0" applyNumberFormat="1" applyFont="1" applyBorder="1" applyAlignment="1" applyProtection="1">
      <alignment vertical="top"/>
    </xf>
    <xf numFmtId="49" fontId="15" fillId="0" borderId="11" xfId="0" applyNumberFormat="1" applyFont="1" applyBorder="1" applyAlignment="1" applyProtection="1">
      <alignment horizontal="left" vertical="top" wrapText="1"/>
    </xf>
  </cellXfs>
  <cellStyles count="31">
    <cellStyle name="1 000 Sk" xfId="11"/>
    <cellStyle name="1 000,-  Sk" xfId="2"/>
    <cellStyle name="1 000,- Kč" xfId="7"/>
    <cellStyle name="1 000,- Sk" xfId="10"/>
    <cellStyle name="1000 Sk_fakturuj99" xfId="4"/>
    <cellStyle name="20 % – Zvýraznění1" xfId="8"/>
    <cellStyle name="20 % – Zvýraznění2" xfId="9"/>
    <cellStyle name="20 % – Zvýraznění3" xfId="3"/>
    <cellStyle name="20 % – Zvýraznění4" xfId="12"/>
    <cellStyle name="20 % – Zvýraznění5" xfId="13"/>
    <cellStyle name="20 % – Zvýraznění6" xfId="14"/>
    <cellStyle name="40 % – Zvýraznění1" xfId="5"/>
    <cellStyle name="40 % – Zvýraznění2" xfId="15"/>
    <cellStyle name="40 % – Zvýraznění3" xfId="16"/>
    <cellStyle name="40 % – Zvýraznění4" xfId="17"/>
    <cellStyle name="40 % – Zvýraznění5" xfId="6"/>
    <cellStyle name="40 % – Zvýraznění6" xfId="18"/>
    <cellStyle name="60 % – Zvýraznění1" xfId="19"/>
    <cellStyle name="60 % – Zvýraznění2" xfId="20"/>
    <cellStyle name="60 % – Zvýraznění3" xfId="21"/>
    <cellStyle name="60 % – Zvýraznění4" xfId="22"/>
    <cellStyle name="60 % – Zvýraznění5" xfId="23"/>
    <cellStyle name="60 % – Zvýraznění6" xfId="24"/>
    <cellStyle name="Celkem" xfId="25"/>
    <cellStyle name="data" xfId="26"/>
    <cellStyle name="Název" xfId="27"/>
    <cellStyle name="Normálne" xfId="0" builtinId="0"/>
    <cellStyle name="normálne_KLs" xfId="1"/>
    <cellStyle name="TEXT" xfId="28"/>
    <cellStyle name="Text upozornění" xfId="29"/>
    <cellStyle name="TEXT1" xfId="3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57"/>
  <sheetViews>
    <sheetView showGridLines="0" tabSelected="1" workbookViewId="0">
      <selection activeCell="G13" sqref="G13:G50"/>
    </sheetView>
  </sheetViews>
  <sheetFormatPr defaultColWidth="9.140625" defaultRowHeight="12.75"/>
  <cols>
    <col min="1" max="1" width="6.7109375" style="12" customWidth="1"/>
    <col min="2" max="2" width="3.7109375" style="13" customWidth="1"/>
    <col min="3" max="3" width="13" style="14" customWidth="1"/>
    <col min="4" max="4" width="35.7109375" style="15" customWidth="1"/>
    <col min="5" max="5" width="10.7109375" style="16" customWidth="1"/>
    <col min="6" max="6" width="5.28515625" style="17" customWidth="1"/>
    <col min="7" max="7" width="8.7109375" style="18" customWidth="1"/>
    <col min="8" max="9" width="9.7109375" style="18" hidden="1" customWidth="1"/>
    <col min="10" max="10" width="9.7109375" style="18" customWidth="1"/>
    <col min="11" max="11" width="7.42578125" style="19" hidden="1" customWidth="1"/>
    <col min="12" max="12" width="8.28515625" style="19" hidden="1" customWidth="1"/>
    <col min="13" max="13" width="9.140625" style="16" hidden="1" customWidth="1"/>
    <col min="14" max="14" width="7" style="16" hidden="1" customWidth="1"/>
    <col min="15" max="15" width="3.5703125" style="17" hidden="1" customWidth="1"/>
    <col min="16" max="16" width="12.7109375" style="17" hidden="1" customWidth="1"/>
    <col min="17" max="19" width="13.28515625" style="16" hidden="1" customWidth="1"/>
    <col min="20" max="20" width="10.5703125" style="20" hidden="1" customWidth="1"/>
    <col min="21" max="21" width="10.28515625" style="20" hidden="1" customWidth="1"/>
    <col min="22" max="22" width="5.7109375" style="20" hidden="1" customWidth="1"/>
    <col min="23" max="23" width="9.140625" style="21" hidden="1" customWidth="1"/>
    <col min="24" max="25" width="5.7109375" style="17" hidden="1" customWidth="1"/>
    <col min="26" max="26" width="7.5703125" style="17" hidden="1" customWidth="1"/>
    <col min="27" max="27" width="24.85546875" style="17" hidden="1" customWidth="1"/>
    <col min="28" max="28" width="4.28515625" style="17" hidden="1" customWidth="1"/>
    <col min="29" max="29" width="8.28515625" style="17" hidden="1" customWidth="1"/>
    <col min="30" max="30" width="8.7109375" style="17" hidden="1" customWidth="1"/>
    <col min="31" max="34" width="9.140625" style="17" hidden="1" customWidth="1"/>
    <col min="35" max="35" width="9.140625" style="4"/>
    <col min="36" max="37" width="0" style="4" hidden="1" customWidth="1"/>
    <col min="38" max="16384" width="9.140625" style="4"/>
  </cols>
  <sheetData>
    <row r="1" spans="1:37" ht="24">
      <c r="A1" s="8" t="s">
        <v>66</v>
      </c>
      <c r="B1" s="4"/>
      <c r="C1" s="4"/>
      <c r="D1" s="4"/>
      <c r="E1" s="8" t="s">
        <v>152</v>
      </c>
      <c r="F1" s="4"/>
      <c r="G1" s="5"/>
      <c r="H1" s="4"/>
      <c r="I1" s="4"/>
      <c r="J1" s="5"/>
      <c r="K1" s="6"/>
      <c r="L1" s="4"/>
      <c r="M1" s="4"/>
      <c r="N1" s="4"/>
      <c r="O1" s="4"/>
      <c r="P1" s="4"/>
      <c r="Q1" s="7"/>
      <c r="R1" s="7"/>
      <c r="S1" s="7"/>
      <c r="T1" s="4"/>
      <c r="U1" s="4"/>
      <c r="V1" s="4"/>
      <c r="W1" s="4"/>
      <c r="X1" s="4"/>
      <c r="Y1" s="4"/>
      <c r="Z1" s="1" t="s">
        <v>2</v>
      </c>
      <c r="AA1" s="1" t="s">
        <v>3</v>
      </c>
      <c r="AB1" s="1" t="s">
        <v>4</v>
      </c>
      <c r="AC1" s="1" t="s">
        <v>5</v>
      </c>
      <c r="AD1" s="1" t="s">
        <v>6</v>
      </c>
      <c r="AE1" s="42" t="s">
        <v>7</v>
      </c>
      <c r="AF1" s="43" t="s">
        <v>8</v>
      </c>
      <c r="AG1" s="4"/>
      <c r="AH1" s="4"/>
    </row>
    <row r="2" spans="1:37">
      <c r="A2" s="8" t="s">
        <v>9</v>
      </c>
      <c r="B2" s="4"/>
      <c r="C2" s="4"/>
      <c r="D2" s="4"/>
      <c r="E2" s="8" t="s">
        <v>10</v>
      </c>
      <c r="F2" s="4"/>
      <c r="G2" s="5"/>
      <c r="H2" s="22"/>
      <c r="I2" s="4"/>
      <c r="J2" s="5"/>
      <c r="K2" s="6"/>
      <c r="L2" s="4"/>
      <c r="M2" s="4"/>
      <c r="N2" s="4"/>
      <c r="O2" s="4"/>
      <c r="P2" s="4"/>
      <c r="Q2" s="7"/>
      <c r="R2" s="7"/>
      <c r="S2" s="7"/>
      <c r="T2" s="4"/>
      <c r="U2" s="4"/>
      <c r="V2" s="4"/>
      <c r="W2" s="4"/>
      <c r="X2" s="4"/>
      <c r="Y2" s="4"/>
      <c r="Z2" s="1" t="s">
        <v>11</v>
      </c>
      <c r="AA2" s="2" t="s">
        <v>12</v>
      </c>
      <c r="AB2" s="2" t="s">
        <v>13</v>
      </c>
      <c r="AC2" s="2"/>
      <c r="AD2" s="3"/>
      <c r="AE2" s="42">
        <v>1</v>
      </c>
      <c r="AF2" s="44">
        <v>123.5</v>
      </c>
      <c r="AG2" s="4"/>
      <c r="AH2" s="4"/>
    </row>
    <row r="3" spans="1:37">
      <c r="A3" s="8" t="s">
        <v>14</v>
      </c>
      <c r="B3" s="4"/>
      <c r="C3" s="4"/>
      <c r="D3" s="4"/>
      <c r="E3" s="8" t="s">
        <v>151</v>
      </c>
      <c r="F3" s="4"/>
      <c r="G3" s="5"/>
      <c r="H3" s="4"/>
      <c r="I3" s="4"/>
      <c r="J3" s="5"/>
      <c r="K3" s="6"/>
      <c r="L3" s="4"/>
      <c r="M3" s="4"/>
      <c r="N3" s="4"/>
      <c r="O3" s="4"/>
      <c r="P3" s="4"/>
      <c r="Q3" s="7"/>
      <c r="R3" s="7"/>
      <c r="S3" s="7"/>
      <c r="T3" s="4"/>
      <c r="U3" s="4"/>
      <c r="V3" s="4"/>
      <c r="W3" s="4"/>
      <c r="X3" s="4"/>
      <c r="Y3" s="4"/>
      <c r="Z3" s="1" t="s">
        <v>15</v>
      </c>
      <c r="AA3" s="2" t="s">
        <v>16</v>
      </c>
      <c r="AB3" s="2" t="s">
        <v>13</v>
      </c>
      <c r="AC3" s="2" t="s">
        <v>17</v>
      </c>
      <c r="AD3" s="3" t="s">
        <v>18</v>
      </c>
      <c r="AE3" s="42">
        <v>2</v>
      </c>
      <c r="AF3" s="45">
        <v>123.46</v>
      </c>
      <c r="AG3" s="4"/>
      <c r="AH3" s="4"/>
    </row>
    <row r="4" spans="1:37">
      <c r="A4" s="8" t="s">
        <v>67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7"/>
      <c r="R4" s="7"/>
      <c r="S4" s="7"/>
      <c r="T4" s="4"/>
      <c r="U4" s="4"/>
      <c r="V4" s="4"/>
      <c r="W4" s="4"/>
      <c r="X4" s="4"/>
      <c r="Y4" s="4"/>
      <c r="Z4" s="1" t="s">
        <v>19</v>
      </c>
      <c r="AA4" s="2" t="s">
        <v>16</v>
      </c>
      <c r="AB4" s="2" t="s">
        <v>13</v>
      </c>
      <c r="AC4" s="2" t="s">
        <v>17</v>
      </c>
      <c r="AD4" s="3" t="s">
        <v>18</v>
      </c>
      <c r="AE4" s="42">
        <v>4</v>
      </c>
      <c r="AF4" s="46">
        <v>123.4567</v>
      </c>
      <c r="AG4" s="4"/>
      <c r="AH4" s="4"/>
    </row>
    <row r="5" spans="1:37">
      <c r="A5" s="8" t="s">
        <v>68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7"/>
      <c r="R5" s="7"/>
      <c r="S5" s="7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2" t="s">
        <v>20</v>
      </c>
      <c r="AF5" s="45">
        <v>123.46</v>
      </c>
      <c r="AG5" s="4"/>
      <c r="AH5" s="4"/>
    </row>
    <row r="6" spans="1:37">
      <c r="A6" s="8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7"/>
      <c r="R6" s="7"/>
      <c r="S6" s="7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</row>
    <row r="7" spans="1:37" ht="13.5">
      <c r="A7" s="4"/>
      <c r="B7" s="23"/>
      <c r="C7" s="24"/>
      <c r="D7" s="9" t="str">
        <f>CONCATENATE(AA2," ",AB2," ",AC2," ",AD2)</f>
        <v xml:space="preserve">Prehľad rozpočtových nákladov v EUR  </v>
      </c>
      <c r="E7" s="7"/>
      <c r="F7" s="4"/>
      <c r="G7" s="5"/>
      <c r="H7" s="5"/>
      <c r="I7" s="5"/>
      <c r="J7" s="5"/>
      <c r="K7" s="6"/>
      <c r="L7" s="6"/>
      <c r="M7" s="7"/>
      <c r="N7" s="7"/>
      <c r="O7" s="4"/>
      <c r="P7" s="4"/>
      <c r="Q7" s="7"/>
      <c r="R7" s="7"/>
      <c r="S7" s="7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</row>
    <row r="8" spans="1:37">
      <c r="A8" s="10" t="s">
        <v>21</v>
      </c>
      <c r="B8" s="10" t="s">
        <v>22</v>
      </c>
      <c r="C8" s="10" t="s">
        <v>23</v>
      </c>
      <c r="D8" s="10" t="s">
        <v>24</v>
      </c>
      <c r="E8" s="10" t="s">
        <v>25</v>
      </c>
      <c r="F8" s="10" t="s">
        <v>26</v>
      </c>
      <c r="G8" s="10" t="s">
        <v>27</v>
      </c>
      <c r="H8" s="10" t="s">
        <v>28</v>
      </c>
      <c r="I8" s="10" t="s">
        <v>29</v>
      </c>
      <c r="J8" s="10" t="s">
        <v>30</v>
      </c>
      <c r="K8" s="26" t="s">
        <v>31</v>
      </c>
      <c r="L8" s="27"/>
      <c r="M8" s="28" t="s">
        <v>32</v>
      </c>
      <c r="N8" s="27"/>
      <c r="O8" s="10" t="s">
        <v>1</v>
      </c>
      <c r="P8" s="29" t="s">
        <v>33</v>
      </c>
      <c r="Q8" s="32" t="s">
        <v>25</v>
      </c>
      <c r="R8" s="32" t="s">
        <v>25</v>
      </c>
      <c r="S8" s="29" t="s">
        <v>25</v>
      </c>
      <c r="T8" s="33" t="s">
        <v>34</v>
      </c>
      <c r="U8" s="34" t="s">
        <v>35</v>
      </c>
      <c r="V8" s="35" t="s">
        <v>36</v>
      </c>
      <c r="W8" s="10" t="s">
        <v>37</v>
      </c>
      <c r="X8" s="10" t="s">
        <v>38</v>
      </c>
      <c r="Y8" s="10" t="s">
        <v>39</v>
      </c>
      <c r="Z8" s="47" t="s">
        <v>40</v>
      </c>
      <c r="AA8" s="47" t="s">
        <v>41</v>
      </c>
      <c r="AB8" s="10" t="s">
        <v>36</v>
      </c>
      <c r="AC8" s="10" t="s">
        <v>42</v>
      </c>
      <c r="AD8" s="10" t="s">
        <v>43</v>
      </c>
      <c r="AE8" s="48" t="s">
        <v>44</v>
      </c>
      <c r="AF8" s="48" t="s">
        <v>45</v>
      </c>
      <c r="AG8" s="48" t="s">
        <v>25</v>
      </c>
      <c r="AH8" s="48" t="s">
        <v>46</v>
      </c>
      <c r="AJ8" s="4" t="s">
        <v>69</v>
      </c>
      <c r="AK8" s="4" t="s">
        <v>71</v>
      </c>
    </row>
    <row r="9" spans="1:37">
      <c r="A9" s="11" t="s">
        <v>47</v>
      </c>
      <c r="B9" s="11" t="s">
        <v>48</v>
      </c>
      <c r="C9" s="25"/>
      <c r="D9" s="11" t="s">
        <v>49</v>
      </c>
      <c r="E9" s="11" t="s">
        <v>50</v>
      </c>
      <c r="F9" s="11" t="s">
        <v>51</v>
      </c>
      <c r="G9" s="11" t="s">
        <v>52</v>
      </c>
      <c r="H9" s="11" t="s">
        <v>53</v>
      </c>
      <c r="I9" s="11" t="s">
        <v>54</v>
      </c>
      <c r="J9" s="11"/>
      <c r="K9" s="11" t="s">
        <v>27</v>
      </c>
      <c r="L9" s="11" t="s">
        <v>30</v>
      </c>
      <c r="M9" s="30" t="s">
        <v>27</v>
      </c>
      <c r="N9" s="11" t="s">
        <v>30</v>
      </c>
      <c r="O9" s="11" t="s">
        <v>55</v>
      </c>
      <c r="P9" s="31"/>
      <c r="Q9" s="36" t="s">
        <v>56</v>
      </c>
      <c r="R9" s="36" t="s">
        <v>57</v>
      </c>
      <c r="S9" s="31" t="s">
        <v>58</v>
      </c>
      <c r="T9" s="37" t="s">
        <v>59</v>
      </c>
      <c r="U9" s="38" t="s">
        <v>60</v>
      </c>
      <c r="V9" s="39" t="s">
        <v>61</v>
      </c>
      <c r="W9" s="40"/>
      <c r="X9" s="41"/>
      <c r="Y9" s="41"/>
      <c r="Z9" s="49" t="s">
        <v>62</v>
      </c>
      <c r="AA9" s="49" t="s">
        <v>47</v>
      </c>
      <c r="AB9" s="11" t="s">
        <v>63</v>
      </c>
      <c r="AC9" s="41"/>
      <c r="AD9" s="41"/>
      <c r="AE9" s="50"/>
      <c r="AF9" s="50"/>
      <c r="AG9" s="50"/>
      <c r="AH9" s="50"/>
      <c r="AJ9" s="4" t="s">
        <v>70</v>
      </c>
      <c r="AK9" s="4" t="s">
        <v>72</v>
      </c>
    </row>
    <row r="11" spans="1:37">
      <c r="A11" s="51"/>
      <c r="B11" s="52" t="s">
        <v>73</v>
      </c>
      <c r="C11" s="53"/>
      <c r="D11" s="54"/>
      <c r="E11" s="55"/>
      <c r="F11" s="56"/>
      <c r="G11" s="57"/>
      <c r="H11" s="57"/>
      <c r="I11" s="57"/>
      <c r="J11" s="57"/>
      <c r="K11" s="58"/>
      <c r="L11" s="58"/>
      <c r="M11" s="55"/>
      <c r="N11" s="55"/>
      <c r="O11" s="56"/>
      <c r="P11" s="56"/>
      <c r="Q11" s="55"/>
      <c r="R11" s="55"/>
      <c r="S11" s="55"/>
      <c r="T11" s="59"/>
      <c r="U11" s="59"/>
      <c r="V11" s="59"/>
      <c r="W11" s="60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</row>
    <row r="12" spans="1:37">
      <c r="A12" s="51"/>
      <c r="B12" s="53" t="s">
        <v>74</v>
      </c>
      <c r="C12" s="53"/>
      <c r="D12" s="54"/>
      <c r="E12" s="55"/>
      <c r="F12" s="56"/>
      <c r="G12" s="57"/>
      <c r="H12" s="57"/>
      <c r="I12" s="57"/>
      <c r="J12" s="57"/>
      <c r="K12" s="58"/>
      <c r="L12" s="58"/>
      <c r="M12" s="55"/>
      <c r="N12" s="55"/>
      <c r="O12" s="56"/>
      <c r="P12" s="56"/>
      <c r="Q12" s="55"/>
      <c r="R12" s="55"/>
      <c r="S12" s="55"/>
      <c r="T12" s="59"/>
      <c r="U12" s="59"/>
      <c r="V12" s="59"/>
      <c r="W12" s="60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</row>
    <row r="13" spans="1:37">
      <c r="A13" s="51">
        <v>1</v>
      </c>
      <c r="B13" s="61" t="s">
        <v>75</v>
      </c>
      <c r="C13" s="53" t="s">
        <v>76</v>
      </c>
      <c r="D13" s="54" t="s">
        <v>77</v>
      </c>
      <c r="E13" s="55">
        <v>6.4749999999999996</v>
      </c>
      <c r="F13" s="56" t="s">
        <v>78</v>
      </c>
      <c r="G13" s="57"/>
      <c r="H13" s="57">
        <f>ROUND(E13*G13,2)</f>
        <v>0</v>
      </c>
      <c r="I13" s="57"/>
      <c r="J13" s="57">
        <f>ROUND(E13*G13,2)</f>
        <v>0</v>
      </c>
      <c r="K13" s="58">
        <v>1.2700000000000001E-3</v>
      </c>
      <c r="L13" s="58">
        <f>E13*K13</f>
        <v>8.2232499999999997E-3</v>
      </c>
      <c r="M13" s="55"/>
      <c r="N13" s="55">
        <f>E13*M13</f>
        <v>0</v>
      </c>
      <c r="O13" s="56">
        <v>20</v>
      </c>
      <c r="P13" s="56" t="s">
        <v>79</v>
      </c>
      <c r="Q13" s="55"/>
      <c r="R13" s="55"/>
      <c r="S13" s="55"/>
      <c r="T13" s="59"/>
      <c r="U13" s="59"/>
      <c r="V13" s="59" t="s">
        <v>65</v>
      </c>
      <c r="W13" s="60">
        <v>0.86099999999999999</v>
      </c>
      <c r="X13" s="53" t="s">
        <v>80</v>
      </c>
      <c r="Y13" s="53" t="s">
        <v>76</v>
      </c>
      <c r="Z13" s="56" t="s">
        <v>81</v>
      </c>
      <c r="AA13" s="56"/>
      <c r="AB13" s="56" t="s">
        <v>64</v>
      </c>
      <c r="AC13" s="56"/>
      <c r="AD13" s="56"/>
      <c r="AE13" s="56"/>
      <c r="AF13" s="56"/>
      <c r="AG13" s="56"/>
      <c r="AH13" s="56"/>
      <c r="AJ13" s="4" t="s">
        <v>82</v>
      </c>
      <c r="AK13" s="4" t="s">
        <v>83</v>
      </c>
    </row>
    <row r="14" spans="1:37">
      <c r="A14" s="51"/>
      <c r="B14" s="61"/>
      <c r="C14" s="53"/>
      <c r="D14" s="62" t="s">
        <v>84</v>
      </c>
      <c r="E14" s="63"/>
      <c r="F14" s="64"/>
      <c r="G14" s="65"/>
      <c r="H14" s="65"/>
      <c r="I14" s="65"/>
      <c r="J14" s="65"/>
      <c r="K14" s="66"/>
      <c r="L14" s="66"/>
      <c r="M14" s="63"/>
      <c r="N14" s="63"/>
      <c r="O14" s="64"/>
      <c r="P14" s="64"/>
      <c r="Q14" s="63"/>
      <c r="R14" s="63"/>
      <c r="S14" s="63"/>
      <c r="T14" s="67"/>
      <c r="U14" s="67"/>
      <c r="V14" s="67" t="s">
        <v>0</v>
      </c>
      <c r="W14" s="68"/>
      <c r="X14" s="64"/>
      <c r="Y14" s="56"/>
      <c r="Z14" s="56"/>
      <c r="AA14" s="56"/>
      <c r="AB14" s="56"/>
      <c r="AC14" s="56"/>
      <c r="AD14" s="56"/>
      <c r="AE14" s="56"/>
      <c r="AF14" s="56"/>
      <c r="AG14" s="56"/>
      <c r="AH14" s="56"/>
    </row>
    <row r="15" spans="1:37">
      <c r="A15" s="51"/>
      <c r="B15" s="61"/>
      <c r="C15" s="53"/>
      <c r="D15" s="62" t="s">
        <v>85</v>
      </c>
      <c r="E15" s="63"/>
      <c r="F15" s="64"/>
      <c r="G15" s="65"/>
      <c r="H15" s="65"/>
      <c r="I15" s="65"/>
      <c r="J15" s="65"/>
      <c r="K15" s="66"/>
      <c r="L15" s="66"/>
      <c r="M15" s="63"/>
      <c r="N15" s="63"/>
      <c r="O15" s="64"/>
      <c r="P15" s="64"/>
      <c r="Q15" s="63"/>
      <c r="R15" s="63"/>
      <c r="S15" s="63"/>
      <c r="T15" s="67"/>
      <c r="U15" s="67"/>
      <c r="V15" s="67" t="s">
        <v>0</v>
      </c>
      <c r="W15" s="68"/>
      <c r="X15" s="64"/>
      <c r="Y15" s="56"/>
      <c r="Z15" s="56"/>
      <c r="AA15" s="56"/>
      <c r="AB15" s="56"/>
      <c r="AC15" s="56"/>
      <c r="AD15" s="56"/>
      <c r="AE15" s="56"/>
      <c r="AF15" s="56"/>
      <c r="AG15" s="56"/>
      <c r="AH15" s="56"/>
    </row>
    <row r="16" spans="1:37" ht="25.5">
      <c r="A16" s="51">
        <v>2</v>
      </c>
      <c r="B16" s="61" t="s">
        <v>86</v>
      </c>
      <c r="C16" s="53" t="s">
        <v>87</v>
      </c>
      <c r="D16" s="54" t="s">
        <v>88</v>
      </c>
      <c r="E16" s="55">
        <v>3.61</v>
      </c>
      <c r="F16" s="56" t="s">
        <v>89</v>
      </c>
      <c r="G16" s="57"/>
      <c r="H16" s="57">
        <f>ROUND(E16*G16,2)</f>
        <v>0</v>
      </c>
      <c r="I16" s="57"/>
      <c r="J16" s="57">
        <f>ROUND(E16*G16,2)</f>
        <v>0</v>
      </c>
      <c r="K16" s="58"/>
      <c r="L16" s="58">
        <f>E16*K16</f>
        <v>0</v>
      </c>
      <c r="M16" s="55">
        <v>2</v>
      </c>
      <c r="N16" s="55">
        <f>E16*M16</f>
        <v>7.22</v>
      </c>
      <c r="O16" s="56">
        <v>20</v>
      </c>
      <c r="P16" s="56" t="s">
        <v>79</v>
      </c>
      <c r="Q16" s="55"/>
      <c r="R16" s="55"/>
      <c r="S16" s="55"/>
      <c r="T16" s="59"/>
      <c r="U16" s="59"/>
      <c r="V16" s="59" t="s">
        <v>65</v>
      </c>
      <c r="W16" s="60">
        <v>23.552</v>
      </c>
      <c r="X16" s="53" t="s">
        <v>90</v>
      </c>
      <c r="Y16" s="53" t="s">
        <v>87</v>
      </c>
      <c r="Z16" s="56" t="s">
        <v>91</v>
      </c>
      <c r="AA16" s="56"/>
      <c r="AB16" s="56" t="s">
        <v>64</v>
      </c>
      <c r="AC16" s="56"/>
      <c r="AD16" s="56"/>
      <c r="AE16" s="56"/>
      <c r="AF16" s="56"/>
      <c r="AG16" s="56"/>
      <c r="AH16" s="56"/>
      <c r="AJ16" s="4" t="s">
        <v>82</v>
      </c>
      <c r="AK16" s="4" t="s">
        <v>83</v>
      </c>
    </row>
    <row r="17" spans="1:37">
      <c r="A17" s="51"/>
      <c r="B17" s="61"/>
      <c r="C17" s="53"/>
      <c r="D17" s="62" t="s">
        <v>92</v>
      </c>
      <c r="E17" s="63"/>
      <c r="F17" s="64"/>
      <c r="G17" s="65"/>
      <c r="H17" s="65"/>
      <c r="I17" s="65"/>
      <c r="J17" s="65"/>
      <c r="K17" s="66"/>
      <c r="L17" s="66"/>
      <c r="M17" s="63"/>
      <c r="N17" s="63"/>
      <c r="O17" s="64"/>
      <c r="P17" s="64"/>
      <c r="Q17" s="63"/>
      <c r="R17" s="63"/>
      <c r="S17" s="63"/>
      <c r="T17" s="67"/>
      <c r="U17" s="67"/>
      <c r="V17" s="67" t="s">
        <v>0</v>
      </c>
      <c r="W17" s="68"/>
      <c r="X17" s="64"/>
      <c r="Y17" s="56"/>
      <c r="Z17" s="56"/>
      <c r="AA17" s="56"/>
      <c r="AB17" s="56"/>
      <c r="AC17" s="56"/>
      <c r="AD17" s="56"/>
      <c r="AE17" s="56"/>
      <c r="AF17" s="56"/>
      <c r="AG17" s="56"/>
      <c r="AH17" s="56"/>
    </row>
    <row r="18" spans="1:37">
      <c r="A18" s="51"/>
      <c r="B18" s="61"/>
      <c r="C18" s="53"/>
      <c r="D18" s="62" t="s">
        <v>93</v>
      </c>
      <c r="E18" s="63"/>
      <c r="F18" s="64"/>
      <c r="G18" s="65"/>
      <c r="H18" s="65"/>
      <c r="I18" s="65"/>
      <c r="J18" s="65"/>
      <c r="K18" s="66"/>
      <c r="L18" s="66"/>
      <c r="M18" s="63"/>
      <c r="N18" s="63"/>
      <c r="O18" s="64"/>
      <c r="P18" s="64"/>
      <c r="Q18" s="63"/>
      <c r="R18" s="63"/>
      <c r="S18" s="63"/>
      <c r="T18" s="67"/>
      <c r="U18" s="67"/>
      <c r="V18" s="67" t="s">
        <v>0</v>
      </c>
      <c r="W18" s="68"/>
      <c r="X18" s="64"/>
      <c r="Y18" s="56"/>
      <c r="Z18" s="56"/>
      <c r="AA18" s="56"/>
      <c r="AB18" s="56"/>
      <c r="AC18" s="56"/>
      <c r="AD18" s="56"/>
      <c r="AE18" s="56"/>
      <c r="AF18" s="56"/>
      <c r="AG18" s="56"/>
      <c r="AH18" s="56"/>
    </row>
    <row r="19" spans="1:37">
      <c r="A19" s="51"/>
      <c r="B19" s="61"/>
      <c r="C19" s="53"/>
      <c r="D19" s="62" t="s">
        <v>94</v>
      </c>
      <c r="E19" s="63"/>
      <c r="F19" s="64"/>
      <c r="G19" s="65"/>
      <c r="H19" s="65"/>
      <c r="I19" s="65"/>
      <c r="J19" s="65"/>
      <c r="K19" s="66"/>
      <c r="L19" s="66"/>
      <c r="M19" s="63"/>
      <c r="N19" s="63"/>
      <c r="O19" s="64"/>
      <c r="P19" s="64"/>
      <c r="Q19" s="63"/>
      <c r="R19" s="63"/>
      <c r="S19" s="63"/>
      <c r="T19" s="67"/>
      <c r="U19" s="67"/>
      <c r="V19" s="67" t="s">
        <v>0</v>
      </c>
      <c r="W19" s="68"/>
      <c r="X19" s="64"/>
      <c r="Y19" s="56"/>
      <c r="Z19" s="56"/>
      <c r="AA19" s="56"/>
      <c r="AB19" s="56"/>
      <c r="AC19" s="56"/>
      <c r="AD19" s="56"/>
      <c r="AE19" s="56"/>
      <c r="AF19" s="56"/>
      <c r="AG19" s="56"/>
      <c r="AH19" s="56"/>
    </row>
    <row r="20" spans="1:37">
      <c r="A20" s="51"/>
      <c r="B20" s="61"/>
      <c r="C20" s="53"/>
      <c r="D20" s="62" t="s">
        <v>95</v>
      </c>
      <c r="E20" s="63"/>
      <c r="F20" s="64"/>
      <c r="G20" s="65"/>
      <c r="H20" s="65"/>
      <c r="I20" s="65"/>
      <c r="J20" s="65"/>
      <c r="K20" s="66"/>
      <c r="L20" s="66"/>
      <c r="M20" s="63"/>
      <c r="N20" s="63"/>
      <c r="O20" s="64"/>
      <c r="P20" s="64"/>
      <c r="Q20" s="63"/>
      <c r="R20" s="63"/>
      <c r="S20" s="63"/>
      <c r="T20" s="67"/>
      <c r="U20" s="67"/>
      <c r="V20" s="67" t="s">
        <v>0</v>
      </c>
      <c r="W20" s="68"/>
      <c r="X20" s="64"/>
      <c r="Y20" s="56"/>
      <c r="Z20" s="56"/>
      <c r="AA20" s="56"/>
      <c r="AB20" s="56"/>
      <c r="AC20" s="56"/>
      <c r="AD20" s="56"/>
      <c r="AE20" s="56"/>
      <c r="AF20" s="56"/>
      <c r="AG20" s="56"/>
      <c r="AH20" s="56"/>
    </row>
    <row r="21" spans="1:37">
      <c r="A21" s="51"/>
      <c r="B21" s="61"/>
      <c r="C21" s="53"/>
      <c r="D21" s="62" t="s">
        <v>96</v>
      </c>
      <c r="E21" s="63"/>
      <c r="F21" s="64"/>
      <c r="G21" s="65"/>
      <c r="H21" s="65"/>
      <c r="I21" s="65"/>
      <c r="J21" s="65"/>
      <c r="K21" s="66"/>
      <c r="L21" s="66"/>
      <c r="M21" s="63"/>
      <c r="N21" s="63"/>
      <c r="O21" s="64"/>
      <c r="P21" s="64"/>
      <c r="Q21" s="63"/>
      <c r="R21" s="63"/>
      <c r="S21" s="63"/>
      <c r="T21" s="67"/>
      <c r="U21" s="67"/>
      <c r="V21" s="67" t="s">
        <v>0</v>
      </c>
      <c r="W21" s="68"/>
      <c r="X21" s="64"/>
      <c r="Y21" s="56"/>
      <c r="Z21" s="56"/>
      <c r="AA21" s="56"/>
      <c r="AB21" s="56"/>
      <c r="AC21" s="56"/>
      <c r="AD21" s="56"/>
      <c r="AE21" s="56"/>
      <c r="AF21" s="56"/>
      <c r="AG21" s="56"/>
      <c r="AH21" s="56"/>
    </row>
    <row r="22" spans="1:37">
      <c r="A22" s="51"/>
      <c r="B22" s="61"/>
      <c r="C22" s="53"/>
      <c r="D22" s="62" t="s">
        <v>97</v>
      </c>
      <c r="E22" s="63"/>
      <c r="F22" s="64"/>
      <c r="G22" s="65"/>
      <c r="H22" s="65"/>
      <c r="I22" s="65"/>
      <c r="J22" s="65"/>
      <c r="K22" s="66"/>
      <c r="L22" s="66"/>
      <c r="M22" s="63"/>
      <c r="N22" s="63"/>
      <c r="O22" s="64"/>
      <c r="P22" s="64"/>
      <c r="Q22" s="63"/>
      <c r="R22" s="63"/>
      <c r="S22" s="63"/>
      <c r="T22" s="67"/>
      <c r="U22" s="67"/>
      <c r="V22" s="67" t="s">
        <v>0</v>
      </c>
      <c r="W22" s="68"/>
      <c r="X22" s="64"/>
      <c r="Y22" s="56"/>
      <c r="Z22" s="56"/>
      <c r="AA22" s="56"/>
      <c r="AB22" s="56"/>
      <c r="AC22" s="56"/>
      <c r="AD22" s="56"/>
      <c r="AE22" s="56"/>
      <c r="AF22" s="56"/>
      <c r="AG22" s="56"/>
      <c r="AH22" s="56"/>
    </row>
    <row r="23" spans="1:37" ht="25.5">
      <c r="A23" s="51">
        <v>3</v>
      </c>
      <c r="B23" s="61" t="s">
        <v>86</v>
      </c>
      <c r="C23" s="53" t="s">
        <v>98</v>
      </c>
      <c r="D23" s="54" t="s">
        <v>99</v>
      </c>
      <c r="E23" s="55">
        <v>1.1379999999999999</v>
      </c>
      <c r="F23" s="56" t="s">
        <v>89</v>
      </c>
      <c r="G23" s="57"/>
      <c r="H23" s="57">
        <f>ROUND(E23*G23,2)</f>
        <v>0</v>
      </c>
      <c r="I23" s="57"/>
      <c r="J23" s="57">
        <f>ROUND(E23*G23,2)</f>
        <v>0</v>
      </c>
      <c r="K23" s="58"/>
      <c r="L23" s="58">
        <f>E23*K23</f>
        <v>0</v>
      </c>
      <c r="M23" s="55"/>
      <c r="N23" s="55">
        <f>E23*M23</f>
        <v>0</v>
      </c>
      <c r="O23" s="56">
        <v>20</v>
      </c>
      <c r="P23" s="56" t="s">
        <v>79</v>
      </c>
      <c r="Q23" s="55"/>
      <c r="R23" s="55"/>
      <c r="S23" s="55"/>
      <c r="T23" s="59"/>
      <c r="U23" s="59"/>
      <c r="V23" s="59" t="s">
        <v>65</v>
      </c>
      <c r="W23" s="60">
        <v>5.484</v>
      </c>
      <c r="X23" s="53" t="s">
        <v>100</v>
      </c>
      <c r="Y23" s="53" t="s">
        <v>98</v>
      </c>
      <c r="Z23" s="56" t="s">
        <v>91</v>
      </c>
      <c r="AA23" s="56"/>
      <c r="AB23" s="56" t="s">
        <v>64</v>
      </c>
      <c r="AC23" s="56"/>
      <c r="AD23" s="56"/>
      <c r="AE23" s="56"/>
      <c r="AF23" s="56"/>
      <c r="AG23" s="56"/>
      <c r="AH23" s="56"/>
      <c r="AJ23" s="4" t="s">
        <v>82</v>
      </c>
      <c r="AK23" s="4" t="s">
        <v>83</v>
      </c>
    </row>
    <row r="24" spans="1:37">
      <c r="A24" s="51"/>
      <c r="B24" s="61"/>
      <c r="C24" s="53"/>
      <c r="D24" s="62" t="s">
        <v>92</v>
      </c>
      <c r="E24" s="63"/>
      <c r="F24" s="64"/>
      <c r="G24" s="65"/>
      <c r="H24" s="65"/>
      <c r="I24" s="65"/>
      <c r="J24" s="65"/>
      <c r="K24" s="66"/>
      <c r="L24" s="66"/>
      <c r="M24" s="63"/>
      <c r="N24" s="63"/>
      <c r="O24" s="64"/>
      <c r="P24" s="64"/>
      <c r="Q24" s="63"/>
      <c r="R24" s="63"/>
      <c r="S24" s="63"/>
      <c r="T24" s="67"/>
      <c r="U24" s="67"/>
      <c r="V24" s="67" t="s">
        <v>0</v>
      </c>
      <c r="W24" s="68"/>
      <c r="X24" s="64"/>
      <c r="Y24" s="56"/>
      <c r="Z24" s="56"/>
      <c r="AA24" s="56"/>
      <c r="AB24" s="56"/>
      <c r="AC24" s="56"/>
      <c r="AD24" s="56"/>
      <c r="AE24" s="56"/>
      <c r="AF24" s="56"/>
      <c r="AG24" s="56"/>
      <c r="AH24" s="56"/>
    </row>
    <row r="25" spans="1:37">
      <c r="A25" s="51"/>
      <c r="B25" s="61"/>
      <c r="C25" s="53"/>
      <c r="D25" s="62" t="s">
        <v>93</v>
      </c>
      <c r="E25" s="63"/>
      <c r="F25" s="64"/>
      <c r="G25" s="65"/>
      <c r="H25" s="65"/>
      <c r="I25" s="65"/>
      <c r="J25" s="65"/>
      <c r="K25" s="66"/>
      <c r="L25" s="66"/>
      <c r="M25" s="63"/>
      <c r="N25" s="63"/>
      <c r="O25" s="64"/>
      <c r="P25" s="64"/>
      <c r="Q25" s="63"/>
      <c r="R25" s="63"/>
      <c r="S25" s="63"/>
      <c r="T25" s="67"/>
      <c r="U25" s="67"/>
      <c r="V25" s="67" t="s">
        <v>0</v>
      </c>
      <c r="W25" s="68"/>
      <c r="X25" s="64"/>
      <c r="Y25" s="56"/>
      <c r="Z25" s="56"/>
      <c r="AA25" s="56"/>
      <c r="AB25" s="56"/>
      <c r="AC25" s="56"/>
      <c r="AD25" s="56"/>
      <c r="AE25" s="56"/>
      <c r="AF25" s="56"/>
      <c r="AG25" s="56"/>
      <c r="AH25" s="56"/>
    </row>
    <row r="26" spans="1:37">
      <c r="A26" s="51"/>
      <c r="B26" s="61"/>
      <c r="C26" s="53"/>
      <c r="D26" s="62" t="s">
        <v>94</v>
      </c>
      <c r="E26" s="63"/>
      <c r="F26" s="64"/>
      <c r="G26" s="65"/>
      <c r="H26" s="65"/>
      <c r="I26" s="65"/>
      <c r="J26" s="65"/>
      <c r="K26" s="66"/>
      <c r="L26" s="66"/>
      <c r="M26" s="63"/>
      <c r="N26" s="63"/>
      <c r="O26" s="64"/>
      <c r="P26" s="64"/>
      <c r="Q26" s="63"/>
      <c r="R26" s="63"/>
      <c r="S26" s="63"/>
      <c r="T26" s="67"/>
      <c r="U26" s="67"/>
      <c r="V26" s="67" t="s">
        <v>0</v>
      </c>
      <c r="W26" s="68"/>
      <c r="X26" s="64"/>
      <c r="Y26" s="56"/>
      <c r="Z26" s="56"/>
      <c r="AA26" s="56"/>
      <c r="AB26" s="56"/>
      <c r="AC26" s="56"/>
      <c r="AD26" s="56"/>
      <c r="AE26" s="56"/>
      <c r="AF26" s="56"/>
      <c r="AG26" s="56"/>
      <c r="AH26" s="56"/>
    </row>
    <row r="27" spans="1:37">
      <c r="A27" s="51">
        <v>4</v>
      </c>
      <c r="B27" s="61" t="s">
        <v>86</v>
      </c>
      <c r="C27" s="53" t="s">
        <v>101</v>
      </c>
      <c r="D27" s="54" t="s">
        <v>102</v>
      </c>
      <c r="E27" s="55">
        <v>7.4420000000000002</v>
      </c>
      <c r="F27" s="56" t="s">
        <v>103</v>
      </c>
      <c r="G27" s="57"/>
      <c r="H27" s="57">
        <f>ROUND(E27*G27,2)</f>
        <v>0</v>
      </c>
      <c r="I27" s="57"/>
      <c r="J27" s="57">
        <f>ROUND(E27*G27,2)</f>
        <v>0</v>
      </c>
      <c r="K27" s="58"/>
      <c r="L27" s="58">
        <f>E27*K27</f>
        <v>0</v>
      </c>
      <c r="M27" s="55"/>
      <c r="N27" s="55">
        <f>E27*M27</f>
        <v>0</v>
      </c>
      <c r="O27" s="56">
        <v>20</v>
      </c>
      <c r="P27" s="56" t="s">
        <v>79</v>
      </c>
      <c r="Q27" s="55"/>
      <c r="R27" s="55"/>
      <c r="S27" s="55"/>
      <c r="T27" s="59"/>
      <c r="U27" s="59"/>
      <c r="V27" s="59" t="s">
        <v>65</v>
      </c>
      <c r="W27" s="60">
        <v>4.0259999999999998</v>
      </c>
      <c r="X27" s="53" t="s">
        <v>104</v>
      </c>
      <c r="Y27" s="53" t="s">
        <v>101</v>
      </c>
      <c r="Z27" s="56" t="s">
        <v>91</v>
      </c>
      <c r="AA27" s="56"/>
      <c r="AB27" s="56" t="s">
        <v>64</v>
      </c>
      <c r="AC27" s="56"/>
      <c r="AD27" s="56"/>
      <c r="AE27" s="56"/>
      <c r="AF27" s="56"/>
      <c r="AG27" s="56"/>
      <c r="AH27" s="56"/>
      <c r="AJ27" s="4" t="s">
        <v>82</v>
      </c>
      <c r="AK27" s="4" t="s">
        <v>83</v>
      </c>
    </row>
    <row r="28" spans="1:37" ht="25.5">
      <c r="A28" s="51">
        <v>5</v>
      </c>
      <c r="B28" s="61" t="s">
        <v>86</v>
      </c>
      <c r="C28" s="53" t="s">
        <v>105</v>
      </c>
      <c r="D28" s="54" t="s">
        <v>106</v>
      </c>
      <c r="E28" s="55">
        <v>66.977999999999994</v>
      </c>
      <c r="F28" s="56" t="s">
        <v>103</v>
      </c>
      <c r="G28" s="57"/>
      <c r="H28" s="57">
        <f>ROUND(E28*G28,2)</f>
        <v>0</v>
      </c>
      <c r="I28" s="57"/>
      <c r="J28" s="57">
        <f>ROUND(E28*G28,2)</f>
        <v>0</v>
      </c>
      <c r="K28" s="58"/>
      <c r="L28" s="58">
        <f>E28*K28</f>
        <v>0</v>
      </c>
      <c r="M28" s="55"/>
      <c r="N28" s="55">
        <f>E28*M28</f>
        <v>0</v>
      </c>
      <c r="O28" s="56">
        <v>20</v>
      </c>
      <c r="P28" s="56" t="s">
        <v>79</v>
      </c>
      <c r="Q28" s="55"/>
      <c r="R28" s="55"/>
      <c r="S28" s="55"/>
      <c r="T28" s="59"/>
      <c r="U28" s="59"/>
      <c r="V28" s="59" t="s">
        <v>65</v>
      </c>
      <c r="W28" s="60"/>
      <c r="X28" s="53" t="s">
        <v>107</v>
      </c>
      <c r="Y28" s="53" t="s">
        <v>105</v>
      </c>
      <c r="Z28" s="56" t="s">
        <v>91</v>
      </c>
      <c r="AA28" s="56"/>
      <c r="AB28" s="56" t="s">
        <v>64</v>
      </c>
      <c r="AC28" s="56"/>
      <c r="AD28" s="56"/>
      <c r="AE28" s="56"/>
      <c r="AF28" s="56"/>
      <c r="AG28" s="56"/>
      <c r="AH28" s="56"/>
      <c r="AJ28" s="4" t="s">
        <v>82</v>
      </c>
      <c r="AK28" s="4" t="s">
        <v>83</v>
      </c>
    </row>
    <row r="29" spans="1:37">
      <c r="A29" s="51"/>
      <c r="B29" s="61"/>
      <c r="C29" s="53"/>
      <c r="D29" s="62" t="s">
        <v>108</v>
      </c>
      <c r="E29" s="63"/>
      <c r="F29" s="64"/>
      <c r="G29" s="65"/>
      <c r="H29" s="65"/>
      <c r="I29" s="65"/>
      <c r="J29" s="65"/>
      <c r="K29" s="66"/>
      <c r="L29" s="66"/>
      <c r="M29" s="63"/>
      <c r="N29" s="63"/>
      <c r="O29" s="64"/>
      <c r="P29" s="64"/>
      <c r="Q29" s="63"/>
      <c r="R29" s="63"/>
      <c r="S29" s="63"/>
      <c r="T29" s="67"/>
      <c r="U29" s="67"/>
      <c r="V29" s="67" t="s">
        <v>0</v>
      </c>
      <c r="W29" s="68"/>
      <c r="X29" s="64"/>
      <c r="Y29" s="56"/>
      <c r="Z29" s="56"/>
      <c r="AA29" s="56"/>
      <c r="AB29" s="56"/>
      <c r="AC29" s="56"/>
      <c r="AD29" s="56"/>
      <c r="AE29" s="56"/>
      <c r="AF29" s="56"/>
      <c r="AG29" s="56"/>
      <c r="AH29" s="56"/>
    </row>
    <row r="30" spans="1:37">
      <c r="A30" s="51"/>
      <c r="B30" s="61"/>
      <c r="C30" s="53"/>
      <c r="D30" s="62" t="s">
        <v>109</v>
      </c>
      <c r="E30" s="63"/>
      <c r="F30" s="64"/>
      <c r="G30" s="65"/>
      <c r="H30" s="65"/>
      <c r="I30" s="65"/>
      <c r="J30" s="65"/>
      <c r="K30" s="66"/>
      <c r="L30" s="66"/>
      <c r="M30" s="63"/>
      <c r="N30" s="63"/>
      <c r="O30" s="64"/>
      <c r="P30" s="64"/>
      <c r="Q30" s="63"/>
      <c r="R30" s="63"/>
      <c r="S30" s="63"/>
      <c r="T30" s="67"/>
      <c r="U30" s="67"/>
      <c r="V30" s="67" t="s">
        <v>0</v>
      </c>
      <c r="W30" s="68"/>
      <c r="X30" s="64"/>
      <c r="Y30" s="56"/>
      <c r="Z30" s="56"/>
      <c r="AA30" s="56"/>
      <c r="AB30" s="56"/>
      <c r="AC30" s="56"/>
      <c r="AD30" s="56"/>
      <c r="AE30" s="56"/>
      <c r="AF30" s="56"/>
      <c r="AG30" s="56"/>
      <c r="AH30" s="56"/>
    </row>
    <row r="31" spans="1:37">
      <c r="A31" s="51">
        <v>6</v>
      </c>
      <c r="B31" s="61" t="s">
        <v>110</v>
      </c>
      <c r="C31" s="53" t="s">
        <v>111</v>
      </c>
      <c r="D31" s="54" t="s">
        <v>112</v>
      </c>
      <c r="E31" s="55">
        <v>7.4420000000000002</v>
      </c>
      <c r="F31" s="56" t="s">
        <v>103</v>
      </c>
      <c r="G31" s="57"/>
      <c r="H31" s="57">
        <f>ROUND(E31*G31,2)</f>
        <v>0</v>
      </c>
      <c r="I31" s="57"/>
      <c r="J31" s="57">
        <f>ROUND(E31*G31,2)</f>
        <v>0</v>
      </c>
      <c r="K31" s="58"/>
      <c r="L31" s="58">
        <f>E31*K31</f>
        <v>0</v>
      </c>
      <c r="M31" s="55"/>
      <c r="N31" s="55">
        <f>E31*M31</f>
        <v>0</v>
      </c>
      <c r="O31" s="56">
        <v>20</v>
      </c>
      <c r="P31" s="56" t="s">
        <v>79</v>
      </c>
      <c r="Q31" s="55"/>
      <c r="R31" s="55"/>
      <c r="S31" s="55"/>
      <c r="T31" s="59"/>
      <c r="U31" s="59"/>
      <c r="V31" s="59" t="s">
        <v>65</v>
      </c>
      <c r="W31" s="60">
        <v>1.131</v>
      </c>
      <c r="X31" s="53" t="s">
        <v>113</v>
      </c>
      <c r="Y31" s="53" t="s">
        <v>111</v>
      </c>
      <c r="Z31" s="56" t="s">
        <v>91</v>
      </c>
      <c r="AA31" s="56"/>
      <c r="AB31" s="56" t="s">
        <v>64</v>
      </c>
      <c r="AC31" s="56"/>
      <c r="AD31" s="56"/>
      <c r="AE31" s="56"/>
      <c r="AF31" s="56"/>
      <c r="AG31" s="56"/>
      <c r="AH31" s="56"/>
      <c r="AJ31" s="4" t="s">
        <v>82</v>
      </c>
      <c r="AK31" s="4" t="s">
        <v>83</v>
      </c>
    </row>
    <row r="32" spans="1:37" ht="25.5">
      <c r="A32" s="51">
        <v>7</v>
      </c>
      <c r="B32" s="61" t="s">
        <v>86</v>
      </c>
      <c r="C32" s="53" t="s">
        <v>114</v>
      </c>
      <c r="D32" s="54" t="s">
        <v>115</v>
      </c>
      <c r="E32" s="55">
        <v>7.4420000000000002</v>
      </c>
      <c r="F32" s="56" t="s">
        <v>103</v>
      </c>
      <c r="G32" s="57"/>
      <c r="H32" s="57">
        <f>ROUND(E32*G32,2)</f>
        <v>0</v>
      </c>
      <c r="I32" s="57"/>
      <c r="J32" s="57">
        <f>ROUND(E32*G32,2)</f>
        <v>0</v>
      </c>
      <c r="K32" s="58"/>
      <c r="L32" s="58">
        <f>E32*K32</f>
        <v>0</v>
      </c>
      <c r="M32" s="55"/>
      <c r="N32" s="55">
        <f>E32*M32</f>
        <v>0</v>
      </c>
      <c r="O32" s="56">
        <v>20</v>
      </c>
      <c r="P32" s="56" t="s">
        <v>79</v>
      </c>
      <c r="Q32" s="55"/>
      <c r="R32" s="55"/>
      <c r="S32" s="55"/>
      <c r="T32" s="59"/>
      <c r="U32" s="59"/>
      <c r="V32" s="59" t="s">
        <v>65</v>
      </c>
      <c r="W32" s="60"/>
      <c r="X32" s="53" t="s">
        <v>116</v>
      </c>
      <c r="Y32" s="53" t="s">
        <v>114</v>
      </c>
      <c r="Z32" s="56" t="s">
        <v>91</v>
      </c>
      <c r="AA32" s="56"/>
      <c r="AB32" s="56" t="s">
        <v>64</v>
      </c>
      <c r="AC32" s="56"/>
      <c r="AD32" s="56"/>
      <c r="AE32" s="56"/>
      <c r="AF32" s="56"/>
      <c r="AG32" s="56"/>
      <c r="AH32" s="56"/>
      <c r="AJ32" s="4" t="s">
        <v>82</v>
      </c>
      <c r="AK32" s="4" t="s">
        <v>83</v>
      </c>
    </row>
    <row r="33" spans="1:37">
      <c r="A33" s="51">
        <v>8</v>
      </c>
      <c r="B33" s="61" t="s">
        <v>117</v>
      </c>
      <c r="C33" s="53" t="s">
        <v>118</v>
      </c>
      <c r="D33" s="54" t="s">
        <v>119</v>
      </c>
      <c r="E33" s="55">
        <v>32</v>
      </c>
      <c r="F33" s="56" t="s">
        <v>120</v>
      </c>
      <c r="G33" s="57"/>
      <c r="H33" s="57">
        <f>ROUND(E33*G33,2)</f>
        <v>0</v>
      </c>
      <c r="I33" s="57"/>
      <c r="J33" s="57">
        <f>ROUND(E33*G33,2)</f>
        <v>0</v>
      </c>
      <c r="K33" s="58"/>
      <c r="L33" s="58">
        <f>E33*K33</f>
        <v>0</v>
      </c>
      <c r="M33" s="55"/>
      <c r="N33" s="55">
        <f>E33*M33</f>
        <v>0</v>
      </c>
      <c r="O33" s="56">
        <v>20</v>
      </c>
      <c r="P33" s="56" t="s">
        <v>79</v>
      </c>
      <c r="Q33" s="55"/>
      <c r="R33" s="55"/>
      <c r="S33" s="55"/>
      <c r="T33" s="59"/>
      <c r="U33" s="59"/>
      <c r="V33" s="59" t="s">
        <v>65</v>
      </c>
      <c r="W33" s="60">
        <v>32</v>
      </c>
      <c r="X33" s="53" t="s">
        <v>121</v>
      </c>
      <c r="Y33" s="53" t="s">
        <v>118</v>
      </c>
      <c r="Z33" s="56" t="s">
        <v>122</v>
      </c>
      <c r="AA33" s="56"/>
      <c r="AB33" s="56" t="s">
        <v>64</v>
      </c>
      <c r="AC33" s="56"/>
      <c r="AD33" s="56"/>
      <c r="AE33" s="56"/>
      <c r="AF33" s="56"/>
      <c r="AG33" s="56"/>
      <c r="AH33" s="56"/>
      <c r="AJ33" s="4" t="s">
        <v>82</v>
      </c>
      <c r="AK33" s="4" t="s">
        <v>83</v>
      </c>
    </row>
    <row r="34" spans="1:37">
      <c r="A34" s="51"/>
      <c r="B34" s="61"/>
      <c r="C34" s="53"/>
      <c r="D34" s="62" t="s">
        <v>123</v>
      </c>
      <c r="E34" s="63"/>
      <c r="F34" s="64"/>
      <c r="G34" s="65"/>
      <c r="H34" s="65"/>
      <c r="I34" s="65"/>
      <c r="J34" s="65"/>
      <c r="K34" s="66"/>
      <c r="L34" s="66"/>
      <c r="M34" s="63"/>
      <c r="N34" s="63"/>
      <c r="O34" s="64"/>
      <c r="P34" s="64"/>
      <c r="Q34" s="63"/>
      <c r="R34" s="63"/>
      <c r="S34" s="63"/>
      <c r="T34" s="67"/>
      <c r="U34" s="67"/>
      <c r="V34" s="67" t="s">
        <v>0</v>
      </c>
      <c r="W34" s="68"/>
      <c r="X34" s="64"/>
      <c r="Y34" s="56"/>
      <c r="Z34" s="56"/>
      <c r="AA34" s="56"/>
      <c r="AB34" s="56"/>
      <c r="AC34" s="56"/>
      <c r="AD34" s="56"/>
      <c r="AE34" s="56"/>
      <c r="AF34" s="56"/>
      <c r="AG34" s="56"/>
      <c r="AH34" s="56"/>
    </row>
    <row r="35" spans="1:37">
      <c r="A35" s="51"/>
      <c r="B35" s="61"/>
      <c r="C35" s="53"/>
      <c r="D35" s="62" t="s">
        <v>124</v>
      </c>
      <c r="E35" s="63"/>
      <c r="F35" s="64"/>
      <c r="G35" s="65"/>
      <c r="H35" s="65"/>
      <c r="I35" s="65"/>
      <c r="J35" s="65"/>
      <c r="K35" s="66"/>
      <c r="L35" s="66"/>
      <c r="M35" s="63"/>
      <c r="N35" s="63"/>
      <c r="O35" s="64"/>
      <c r="P35" s="64"/>
      <c r="Q35" s="63"/>
      <c r="R35" s="63"/>
      <c r="S35" s="63"/>
      <c r="T35" s="67"/>
      <c r="U35" s="67"/>
      <c r="V35" s="67" t="s">
        <v>0</v>
      </c>
      <c r="W35" s="68"/>
      <c r="X35" s="64"/>
      <c r="Y35" s="56"/>
      <c r="Z35" s="56"/>
      <c r="AA35" s="56"/>
      <c r="AB35" s="56"/>
      <c r="AC35" s="56"/>
      <c r="AD35" s="56"/>
      <c r="AE35" s="56"/>
      <c r="AF35" s="56"/>
      <c r="AG35" s="56"/>
      <c r="AH35" s="56"/>
    </row>
    <row r="36" spans="1:37">
      <c r="A36" s="51"/>
      <c r="B36" s="61"/>
      <c r="C36" s="53"/>
      <c r="D36" s="69" t="s">
        <v>125</v>
      </c>
      <c r="E36" s="70">
        <f>J36</f>
        <v>0</v>
      </c>
      <c r="F36" s="56"/>
      <c r="G36" s="57"/>
      <c r="H36" s="70">
        <f>SUM(H11:H35)</f>
        <v>0</v>
      </c>
      <c r="I36" s="70">
        <f>SUM(I11:I35)</f>
        <v>0</v>
      </c>
      <c r="J36" s="70">
        <f>SUM(J11:J35)</f>
        <v>0</v>
      </c>
      <c r="K36" s="58"/>
      <c r="L36" s="71">
        <f>SUM(L11:L35)</f>
        <v>8.2232499999999997E-3</v>
      </c>
      <c r="M36" s="55"/>
      <c r="N36" s="72">
        <f>SUM(N11:N35)</f>
        <v>7.22</v>
      </c>
      <c r="O36" s="56"/>
      <c r="P36" s="56"/>
      <c r="Q36" s="55"/>
      <c r="R36" s="55"/>
      <c r="S36" s="55"/>
      <c r="T36" s="59"/>
      <c r="U36" s="59"/>
      <c r="V36" s="59"/>
      <c r="W36" s="60">
        <f>SUM(W11:W35)</f>
        <v>67.054000000000002</v>
      </c>
      <c r="X36" s="56"/>
      <c r="Y36" s="56"/>
      <c r="Z36" s="56"/>
      <c r="AA36" s="56"/>
      <c r="AB36" s="56"/>
      <c r="AC36" s="56"/>
      <c r="AD36" s="56"/>
      <c r="AE36" s="56"/>
      <c r="AF36" s="56"/>
      <c r="AG36" s="56"/>
      <c r="AH36" s="56"/>
    </row>
    <row r="37" spans="1:37">
      <c r="A37" s="51"/>
      <c r="B37" s="61"/>
      <c r="C37" s="53"/>
      <c r="D37" s="54"/>
      <c r="E37" s="55"/>
      <c r="F37" s="56"/>
      <c r="G37" s="57"/>
      <c r="H37" s="57"/>
      <c r="I37" s="57"/>
      <c r="J37" s="57"/>
      <c r="K37" s="58"/>
      <c r="L37" s="58"/>
      <c r="M37" s="55"/>
      <c r="N37" s="55"/>
      <c r="O37" s="56"/>
      <c r="P37" s="56"/>
      <c r="Q37" s="55"/>
      <c r="R37" s="55"/>
      <c r="S37" s="55"/>
      <c r="T37" s="59"/>
      <c r="U37" s="59"/>
      <c r="V37" s="59"/>
      <c r="W37" s="60"/>
      <c r="X37" s="56"/>
      <c r="Y37" s="56"/>
      <c r="Z37" s="56"/>
      <c r="AA37" s="56"/>
      <c r="AB37" s="56"/>
      <c r="AC37" s="56"/>
      <c r="AD37" s="56"/>
      <c r="AE37" s="56"/>
      <c r="AF37" s="56"/>
      <c r="AG37" s="56"/>
      <c r="AH37" s="56"/>
    </row>
    <row r="38" spans="1:37">
      <c r="A38" s="51"/>
      <c r="B38" s="61"/>
      <c r="C38" s="53"/>
      <c r="D38" s="69" t="s">
        <v>126</v>
      </c>
      <c r="E38" s="72">
        <f>J38</f>
        <v>0</v>
      </c>
      <c r="F38" s="56"/>
      <c r="G38" s="57"/>
      <c r="H38" s="70">
        <f>+H36</f>
        <v>0</v>
      </c>
      <c r="I38" s="70">
        <f>+I36</f>
        <v>0</v>
      </c>
      <c r="J38" s="70">
        <f>+J36</f>
        <v>0</v>
      </c>
      <c r="K38" s="58"/>
      <c r="L38" s="71">
        <f>+L36</f>
        <v>8.2232499999999997E-3</v>
      </c>
      <c r="M38" s="55"/>
      <c r="N38" s="72">
        <f>+N36</f>
        <v>7.22</v>
      </c>
      <c r="O38" s="56"/>
      <c r="P38" s="56"/>
      <c r="Q38" s="55"/>
      <c r="R38" s="55"/>
      <c r="S38" s="55"/>
      <c r="T38" s="59"/>
      <c r="U38" s="59"/>
      <c r="V38" s="59"/>
      <c r="W38" s="60">
        <f>+W36</f>
        <v>67.054000000000002</v>
      </c>
      <c r="X38" s="56"/>
      <c r="Y38" s="56"/>
      <c r="Z38" s="56"/>
      <c r="AA38" s="56"/>
      <c r="AB38" s="56"/>
      <c r="AC38" s="56"/>
      <c r="AD38" s="56"/>
      <c r="AE38" s="56"/>
      <c r="AF38" s="56"/>
      <c r="AG38" s="56"/>
      <c r="AH38" s="56"/>
    </row>
    <row r="39" spans="1:37">
      <c r="A39" s="51"/>
      <c r="B39" s="61"/>
      <c r="C39" s="53"/>
      <c r="D39" s="54"/>
      <c r="E39" s="55"/>
      <c r="F39" s="56"/>
      <c r="G39" s="57"/>
      <c r="H39" s="57"/>
      <c r="I39" s="57"/>
      <c r="J39" s="57"/>
      <c r="K39" s="58"/>
      <c r="L39" s="58"/>
      <c r="M39" s="55"/>
      <c r="N39" s="55"/>
      <c r="O39" s="56"/>
      <c r="P39" s="56"/>
      <c r="Q39" s="55"/>
      <c r="R39" s="55"/>
      <c r="S39" s="55"/>
      <c r="T39" s="59"/>
      <c r="U39" s="59"/>
      <c r="V39" s="59"/>
      <c r="W39" s="60"/>
      <c r="X39" s="56"/>
      <c r="Y39" s="56"/>
      <c r="Z39" s="56"/>
      <c r="AA39" s="56"/>
      <c r="AB39" s="56"/>
      <c r="AC39" s="56"/>
      <c r="AD39" s="56"/>
      <c r="AE39" s="56"/>
      <c r="AF39" s="56"/>
      <c r="AG39" s="56"/>
      <c r="AH39" s="56"/>
    </row>
    <row r="40" spans="1:37">
      <c r="A40" s="51"/>
      <c r="B40" s="52" t="s">
        <v>127</v>
      </c>
      <c r="C40" s="53"/>
      <c r="D40" s="54"/>
      <c r="E40" s="55"/>
      <c r="F40" s="56"/>
      <c r="G40" s="57"/>
      <c r="H40" s="57"/>
      <c r="I40" s="57"/>
      <c r="J40" s="57"/>
      <c r="K40" s="58"/>
      <c r="L40" s="58"/>
      <c r="M40" s="55"/>
      <c r="N40" s="55"/>
      <c r="O40" s="56"/>
      <c r="P40" s="56"/>
      <c r="Q40" s="55"/>
      <c r="R40" s="55"/>
      <c r="S40" s="55"/>
      <c r="T40" s="59"/>
      <c r="U40" s="59"/>
      <c r="V40" s="59"/>
      <c r="W40" s="60"/>
      <c r="X40" s="56"/>
      <c r="Y40" s="56"/>
      <c r="Z40" s="56"/>
      <c r="AA40" s="56"/>
      <c r="AB40" s="56"/>
      <c r="AC40" s="56"/>
      <c r="AD40" s="56"/>
      <c r="AE40" s="56"/>
      <c r="AF40" s="56"/>
      <c r="AG40" s="56"/>
      <c r="AH40" s="56"/>
    </row>
    <row r="41" spans="1:37">
      <c r="A41" s="51"/>
      <c r="B41" s="53" t="s">
        <v>128</v>
      </c>
      <c r="C41" s="53"/>
      <c r="D41" s="54"/>
      <c r="E41" s="55"/>
      <c r="F41" s="56"/>
      <c r="G41" s="57"/>
      <c r="H41" s="57"/>
      <c r="I41" s="57"/>
      <c r="J41" s="57"/>
      <c r="K41" s="58"/>
      <c r="L41" s="58"/>
      <c r="M41" s="55"/>
      <c r="N41" s="55"/>
      <c r="O41" s="56"/>
      <c r="P41" s="56"/>
      <c r="Q41" s="55"/>
      <c r="R41" s="55"/>
      <c r="S41" s="55"/>
      <c r="T41" s="59"/>
      <c r="U41" s="59"/>
      <c r="V41" s="59"/>
      <c r="W41" s="60"/>
      <c r="X41" s="56"/>
      <c r="Y41" s="56"/>
      <c r="Z41" s="56"/>
      <c r="AA41" s="56"/>
      <c r="AB41" s="56"/>
      <c r="AC41" s="56"/>
      <c r="AD41" s="56"/>
      <c r="AE41" s="56"/>
      <c r="AF41" s="56"/>
      <c r="AG41" s="56"/>
      <c r="AH41" s="56"/>
    </row>
    <row r="42" spans="1:37">
      <c r="A42" s="51">
        <v>9</v>
      </c>
      <c r="B42" s="61" t="s">
        <v>129</v>
      </c>
      <c r="C42" s="53" t="s">
        <v>130</v>
      </c>
      <c r="D42" s="54" t="s">
        <v>131</v>
      </c>
      <c r="E42" s="55">
        <v>19.440000000000001</v>
      </c>
      <c r="F42" s="56" t="s">
        <v>78</v>
      </c>
      <c r="G42" s="57"/>
      <c r="H42" s="57">
        <f>ROUND(E42*G42,2)</f>
        <v>0</v>
      </c>
      <c r="I42" s="57"/>
      <c r="J42" s="57">
        <f>ROUND(E42*G42,2)</f>
        <v>0</v>
      </c>
      <c r="K42" s="58"/>
      <c r="L42" s="58">
        <f>E42*K42</f>
        <v>0</v>
      </c>
      <c r="M42" s="55">
        <v>8.9999999999999993E-3</v>
      </c>
      <c r="N42" s="55">
        <f>E42*M42</f>
        <v>0.17496</v>
      </c>
      <c r="O42" s="56">
        <v>20</v>
      </c>
      <c r="P42" s="56" t="s">
        <v>79</v>
      </c>
      <c r="Q42" s="55"/>
      <c r="R42" s="55"/>
      <c r="S42" s="55"/>
      <c r="T42" s="59"/>
      <c r="U42" s="59"/>
      <c r="V42" s="59" t="s">
        <v>132</v>
      </c>
      <c r="W42" s="60">
        <v>3.3050000000000002</v>
      </c>
      <c r="X42" s="53" t="s">
        <v>133</v>
      </c>
      <c r="Y42" s="53" t="s">
        <v>130</v>
      </c>
      <c r="Z42" s="56" t="s">
        <v>134</v>
      </c>
      <c r="AA42" s="56"/>
      <c r="AB42" s="56" t="s">
        <v>64</v>
      </c>
      <c r="AC42" s="56"/>
      <c r="AD42" s="56"/>
      <c r="AE42" s="56"/>
      <c r="AF42" s="56"/>
      <c r="AG42" s="56"/>
      <c r="AH42" s="56"/>
      <c r="AJ42" s="4" t="s">
        <v>135</v>
      </c>
      <c r="AK42" s="4" t="s">
        <v>83</v>
      </c>
    </row>
    <row r="43" spans="1:37">
      <c r="A43" s="51"/>
      <c r="B43" s="61"/>
      <c r="C43" s="53"/>
      <c r="D43" s="62" t="s">
        <v>136</v>
      </c>
      <c r="E43" s="63"/>
      <c r="F43" s="64"/>
      <c r="G43" s="65"/>
      <c r="H43" s="65"/>
      <c r="I43" s="65"/>
      <c r="J43" s="65"/>
      <c r="K43" s="66"/>
      <c r="L43" s="66"/>
      <c r="M43" s="63"/>
      <c r="N43" s="63"/>
      <c r="O43" s="64"/>
      <c r="P43" s="64"/>
      <c r="Q43" s="63"/>
      <c r="R43" s="63"/>
      <c r="S43" s="63"/>
      <c r="T43" s="67"/>
      <c r="U43" s="67"/>
      <c r="V43" s="67" t="s">
        <v>0</v>
      </c>
      <c r="W43" s="68"/>
      <c r="X43" s="64"/>
      <c r="Y43" s="56"/>
      <c r="Z43" s="56"/>
      <c r="AA43" s="56"/>
      <c r="AB43" s="56"/>
      <c r="AC43" s="56"/>
      <c r="AD43" s="56"/>
      <c r="AE43" s="56"/>
      <c r="AF43" s="56"/>
      <c r="AG43" s="56"/>
      <c r="AH43" s="56"/>
    </row>
    <row r="44" spans="1:37">
      <c r="A44" s="51"/>
      <c r="B44" s="61"/>
      <c r="C44" s="53"/>
      <c r="D44" s="62" t="s">
        <v>137</v>
      </c>
      <c r="E44" s="63"/>
      <c r="F44" s="64"/>
      <c r="G44" s="65"/>
      <c r="H44" s="65"/>
      <c r="I44" s="65"/>
      <c r="J44" s="65"/>
      <c r="K44" s="66"/>
      <c r="L44" s="66"/>
      <c r="M44" s="63"/>
      <c r="N44" s="63"/>
      <c r="O44" s="64"/>
      <c r="P44" s="64"/>
      <c r="Q44" s="63"/>
      <c r="R44" s="63"/>
      <c r="S44" s="63"/>
      <c r="T44" s="67"/>
      <c r="U44" s="67"/>
      <c r="V44" s="67" t="s">
        <v>0</v>
      </c>
      <c r="W44" s="68"/>
      <c r="X44" s="64"/>
      <c r="Y44" s="56"/>
      <c r="Z44" s="56"/>
      <c r="AA44" s="56"/>
      <c r="AB44" s="56"/>
      <c r="AC44" s="56"/>
      <c r="AD44" s="56"/>
      <c r="AE44" s="56"/>
      <c r="AF44" s="56"/>
      <c r="AG44" s="56"/>
      <c r="AH44" s="56"/>
    </row>
    <row r="45" spans="1:37">
      <c r="A45" s="51"/>
      <c r="B45" s="61"/>
      <c r="C45" s="53"/>
      <c r="D45" s="62" t="s">
        <v>138</v>
      </c>
      <c r="E45" s="63"/>
      <c r="F45" s="64"/>
      <c r="G45" s="65"/>
      <c r="H45" s="65"/>
      <c r="I45" s="65"/>
      <c r="J45" s="65"/>
      <c r="K45" s="66"/>
      <c r="L45" s="66"/>
      <c r="M45" s="63"/>
      <c r="N45" s="63"/>
      <c r="O45" s="64"/>
      <c r="P45" s="64"/>
      <c r="Q45" s="63"/>
      <c r="R45" s="63"/>
      <c r="S45" s="63"/>
      <c r="T45" s="67"/>
      <c r="U45" s="67"/>
      <c r="V45" s="67" t="s">
        <v>0</v>
      </c>
      <c r="W45" s="68"/>
      <c r="X45" s="64"/>
      <c r="Y45" s="56"/>
      <c r="Z45" s="56"/>
      <c r="AA45" s="56"/>
      <c r="AB45" s="56"/>
      <c r="AC45" s="56"/>
      <c r="AD45" s="56"/>
      <c r="AE45" s="56"/>
      <c r="AF45" s="56"/>
      <c r="AG45" s="56"/>
      <c r="AH45" s="56"/>
    </row>
    <row r="46" spans="1:37">
      <c r="A46" s="51"/>
      <c r="B46" s="61"/>
      <c r="C46" s="53"/>
      <c r="D46" s="62" t="s">
        <v>139</v>
      </c>
      <c r="E46" s="63"/>
      <c r="F46" s="64"/>
      <c r="G46" s="65"/>
      <c r="H46" s="65"/>
      <c r="I46" s="65"/>
      <c r="J46" s="65"/>
      <c r="K46" s="66"/>
      <c r="L46" s="66"/>
      <c r="M46" s="63"/>
      <c r="N46" s="63"/>
      <c r="O46" s="64"/>
      <c r="P46" s="64"/>
      <c r="Q46" s="63"/>
      <c r="R46" s="63"/>
      <c r="S46" s="63"/>
      <c r="T46" s="67"/>
      <c r="U46" s="67"/>
      <c r="V46" s="67" t="s">
        <v>0</v>
      </c>
      <c r="W46" s="68"/>
      <c r="X46" s="64"/>
      <c r="Y46" s="56"/>
      <c r="Z46" s="56"/>
      <c r="AA46" s="56"/>
      <c r="AB46" s="56"/>
      <c r="AC46" s="56"/>
      <c r="AD46" s="56"/>
      <c r="AE46" s="56"/>
      <c r="AF46" s="56"/>
      <c r="AG46" s="56"/>
      <c r="AH46" s="56"/>
    </row>
    <row r="47" spans="1:37">
      <c r="A47" s="51"/>
      <c r="B47" s="61"/>
      <c r="C47" s="53"/>
      <c r="D47" s="62" t="s">
        <v>140</v>
      </c>
      <c r="E47" s="63"/>
      <c r="F47" s="64"/>
      <c r="G47" s="65"/>
      <c r="H47" s="65"/>
      <c r="I47" s="65"/>
      <c r="J47" s="65"/>
      <c r="K47" s="66"/>
      <c r="L47" s="66"/>
      <c r="M47" s="63"/>
      <c r="N47" s="63"/>
      <c r="O47" s="64"/>
      <c r="P47" s="64"/>
      <c r="Q47" s="63"/>
      <c r="R47" s="63"/>
      <c r="S47" s="63"/>
      <c r="T47" s="67"/>
      <c r="U47" s="67"/>
      <c r="V47" s="67" t="s">
        <v>0</v>
      </c>
      <c r="W47" s="68"/>
      <c r="X47" s="64"/>
      <c r="Y47" s="56"/>
      <c r="Z47" s="56"/>
      <c r="AA47" s="56"/>
      <c r="AB47" s="56"/>
      <c r="AC47" s="56"/>
      <c r="AD47" s="56"/>
      <c r="AE47" s="56"/>
      <c r="AF47" s="56"/>
      <c r="AG47" s="56"/>
      <c r="AH47" s="56"/>
    </row>
    <row r="48" spans="1:37">
      <c r="A48" s="51"/>
      <c r="B48" s="61"/>
      <c r="C48" s="53"/>
      <c r="D48" s="62" t="s">
        <v>141</v>
      </c>
      <c r="E48" s="63"/>
      <c r="F48" s="64"/>
      <c r="G48" s="65"/>
      <c r="H48" s="65"/>
      <c r="I48" s="65"/>
      <c r="J48" s="65"/>
      <c r="K48" s="66"/>
      <c r="L48" s="66"/>
      <c r="M48" s="63"/>
      <c r="N48" s="63"/>
      <c r="O48" s="64"/>
      <c r="P48" s="64"/>
      <c r="Q48" s="63"/>
      <c r="R48" s="63"/>
      <c r="S48" s="63"/>
      <c r="T48" s="67"/>
      <c r="U48" s="67"/>
      <c r="V48" s="67" t="s">
        <v>0</v>
      </c>
      <c r="W48" s="68"/>
      <c r="X48" s="64"/>
      <c r="Y48" s="56"/>
      <c r="Z48" s="56"/>
      <c r="AA48" s="56"/>
      <c r="AB48" s="56"/>
      <c r="AC48" s="56"/>
      <c r="AD48" s="56"/>
      <c r="AE48" s="56"/>
      <c r="AF48" s="56"/>
      <c r="AG48" s="56"/>
      <c r="AH48" s="56"/>
    </row>
    <row r="49" spans="1:37">
      <c r="A49" s="51"/>
      <c r="B49" s="61"/>
      <c r="C49" s="53"/>
      <c r="D49" s="62" t="s">
        <v>142</v>
      </c>
      <c r="E49" s="63"/>
      <c r="F49" s="64"/>
      <c r="G49" s="65"/>
      <c r="H49" s="65"/>
      <c r="I49" s="65"/>
      <c r="J49" s="65"/>
      <c r="K49" s="66"/>
      <c r="L49" s="66"/>
      <c r="M49" s="63"/>
      <c r="N49" s="63"/>
      <c r="O49" s="64"/>
      <c r="P49" s="64"/>
      <c r="Q49" s="63"/>
      <c r="R49" s="63"/>
      <c r="S49" s="63"/>
      <c r="T49" s="67"/>
      <c r="U49" s="67"/>
      <c r="V49" s="67" t="s">
        <v>0</v>
      </c>
      <c r="W49" s="68"/>
      <c r="X49" s="64"/>
      <c r="Y49" s="56"/>
      <c r="Z49" s="56"/>
      <c r="AA49" s="56"/>
      <c r="AB49" s="56"/>
      <c r="AC49" s="56"/>
      <c r="AD49" s="56"/>
      <c r="AE49" s="56"/>
      <c r="AF49" s="56"/>
      <c r="AG49" s="56"/>
      <c r="AH49" s="56"/>
    </row>
    <row r="50" spans="1:37">
      <c r="A50" s="51">
        <v>10</v>
      </c>
      <c r="B50" s="61" t="s">
        <v>129</v>
      </c>
      <c r="C50" s="53" t="s">
        <v>143</v>
      </c>
      <c r="D50" s="54" t="s">
        <v>144</v>
      </c>
      <c r="E50" s="55">
        <v>6.65</v>
      </c>
      <c r="F50" s="56" t="s">
        <v>78</v>
      </c>
      <c r="G50" s="57"/>
      <c r="H50" s="57">
        <f>ROUND(E50*G50,2)</f>
        <v>0</v>
      </c>
      <c r="I50" s="57"/>
      <c r="J50" s="57">
        <f>ROUND(E50*G50,2)</f>
        <v>0</v>
      </c>
      <c r="K50" s="58"/>
      <c r="L50" s="58">
        <f>E50*K50</f>
        <v>0</v>
      </c>
      <c r="M50" s="55">
        <v>7.0000000000000001E-3</v>
      </c>
      <c r="N50" s="55">
        <f>E50*M50</f>
        <v>4.6550000000000001E-2</v>
      </c>
      <c r="O50" s="56">
        <v>20</v>
      </c>
      <c r="P50" s="56" t="s">
        <v>79</v>
      </c>
      <c r="Q50" s="55"/>
      <c r="R50" s="55"/>
      <c r="S50" s="55"/>
      <c r="T50" s="59"/>
      <c r="U50" s="59"/>
      <c r="V50" s="59" t="s">
        <v>132</v>
      </c>
      <c r="W50" s="60">
        <v>1.583</v>
      </c>
      <c r="X50" s="53" t="s">
        <v>145</v>
      </c>
      <c r="Y50" s="53" t="s">
        <v>143</v>
      </c>
      <c r="Z50" s="56" t="s">
        <v>134</v>
      </c>
      <c r="AA50" s="56"/>
      <c r="AB50" s="56" t="s">
        <v>64</v>
      </c>
      <c r="AC50" s="56"/>
      <c r="AD50" s="56"/>
      <c r="AE50" s="56"/>
      <c r="AF50" s="56"/>
      <c r="AG50" s="56"/>
      <c r="AH50" s="56"/>
      <c r="AJ50" s="4" t="s">
        <v>135</v>
      </c>
      <c r="AK50" s="4" t="s">
        <v>83</v>
      </c>
    </row>
    <row r="51" spans="1:37">
      <c r="A51" s="51"/>
      <c r="B51" s="61"/>
      <c r="C51" s="53"/>
      <c r="D51" s="62" t="s">
        <v>146</v>
      </c>
      <c r="E51" s="63"/>
      <c r="F51" s="64"/>
      <c r="G51" s="65"/>
      <c r="H51" s="65"/>
      <c r="I51" s="65"/>
      <c r="J51" s="65"/>
      <c r="K51" s="66"/>
      <c r="L51" s="66"/>
      <c r="M51" s="63"/>
      <c r="N51" s="63"/>
      <c r="O51" s="64"/>
      <c r="P51" s="64"/>
      <c r="Q51" s="63"/>
      <c r="R51" s="63"/>
      <c r="S51" s="63"/>
      <c r="T51" s="67"/>
      <c r="U51" s="67"/>
      <c r="V51" s="67" t="s">
        <v>0</v>
      </c>
      <c r="W51" s="68"/>
      <c r="X51" s="64"/>
      <c r="Y51" s="56"/>
      <c r="Z51" s="56"/>
      <c r="AA51" s="56"/>
      <c r="AB51" s="56"/>
      <c r="AC51" s="56"/>
      <c r="AD51" s="56"/>
      <c r="AE51" s="56"/>
      <c r="AF51" s="56"/>
      <c r="AG51" s="56"/>
      <c r="AH51" s="56"/>
    </row>
    <row r="52" spans="1:37">
      <c r="A52" s="51"/>
      <c r="B52" s="61"/>
      <c r="C52" s="53"/>
      <c r="D52" s="62" t="s">
        <v>147</v>
      </c>
      <c r="E52" s="63"/>
      <c r="F52" s="64"/>
      <c r="G52" s="65"/>
      <c r="H52" s="65"/>
      <c r="I52" s="65"/>
      <c r="J52" s="65"/>
      <c r="K52" s="66"/>
      <c r="L52" s="66"/>
      <c r="M52" s="63"/>
      <c r="N52" s="63"/>
      <c r="O52" s="64"/>
      <c r="P52" s="64"/>
      <c r="Q52" s="63"/>
      <c r="R52" s="63"/>
      <c r="S52" s="63"/>
      <c r="T52" s="67"/>
      <c r="U52" s="67"/>
      <c r="V52" s="67" t="s">
        <v>0</v>
      </c>
      <c r="W52" s="68"/>
      <c r="X52" s="64"/>
      <c r="Y52" s="56"/>
      <c r="Z52" s="56"/>
      <c r="AA52" s="56"/>
      <c r="AB52" s="56"/>
      <c r="AC52" s="56"/>
      <c r="AD52" s="56"/>
      <c r="AE52" s="56"/>
      <c r="AF52" s="56"/>
      <c r="AG52" s="56"/>
      <c r="AH52" s="56"/>
    </row>
    <row r="53" spans="1:37">
      <c r="A53" s="51"/>
      <c r="B53" s="61"/>
      <c r="C53" s="53"/>
      <c r="D53" s="69" t="s">
        <v>148</v>
      </c>
      <c r="E53" s="70">
        <f>J53</f>
        <v>0</v>
      </c>
      <c r="F53" s="56"/>
      <c r="G53" s="57"/>
      <c r="H53" s="70">
        <f>SUM(H40:H52)</f>
        <v>0</v>
      </c>
      <c r="I53" s="70">
        <f>SUM(I40:I52)</f>
        <v>0</v>
      </c>
      <c r="J53" s="70">
        <f>SUM(J40:J52)</f>
        <v>0</v>
      </c>
      <c r="K53" s="58"/>
      <c r="L53" s="71">
        <f>SUM(L40:L52)</f>
        <v>0</v>
      </c>
      <c r="M53" s="55"/>
      <c r="N53" s="72">
        <f>SUM(N40:N52)</f>
        <v>0.22151000000000001</v>
      </c>
      <c r="O53" s="56"/>
      <c r="P53" s="56"/>
      <c r="Q53" s="55"/>
      <c r="R53" s="55"/>
      <c r="S53" s="55"/>
      <c r="T53" s="59"/>
      <c r="U53" s="59"/>
      <c r="V53" s="59"/>
      <c r="W53" s="60">
        <f>SUM(W40:W52)</f>
        <v>4.8879999999999999</v>
      </c>
      <c r="X53" s="56"/>
      <c r="Y53" s="56"/>
      <c r="Z53" s="56"/>
      <c r="AA53" s="56"/>
      <c r="AB53" s="56"/>
      <c r="AC53" s="56"/>
      <c r="AD53" s="56"/>
      <c r="AE53" s="56"/>
      <c r="AF53" s="56"/>
      <c r="AG53" s="56"/>
      <c r="AH53" s="56"/>
    </row>
    <row r="54" spans="1:37">
      <c r="A54" s="51"/>
      <c r="B54" s="61"/>
      <c r="C54" s="53"/>
      <c r="D54" s="54"/>
      <c r="E54" s="55"/>
      <c r="F54" s="56"/>
      <c r="G54" s="57"/>
      <c r="H54" s="57"/>
      <c r="I54" s="57"/>
      <c r="J54" s="57"/>
      <c r="K54" s="58"/>
      <c r="L54" s="58"/>
      <c r="M54" s="55"/>
      <c r="N54" s="55"/>
      <c r="O54" s="56"/>
      <c r="P54" s="56"/>
      <c r="Q54" s="55"/>
      <c r="R54" s="55"/>
      <c r="S54" s="55"/>
      <c r="T54" s="59"/>
      <c r="U54" s="59"/>
      <c r="V54" s="59"/>
      <c r="W54" s="60"/>
      <c r="X54" s="56"/>
      <c r="Y54" s="56"/>
      <c r="Z54" s="56"/>
      <c r="AA54" s="56"/>
      <c r="AB54" s="56"/>
      <c r="AC54" s="56"/>
      <c r="AD54" s="56"/>
      <c r="AE54" s="56"/>
      <c r="AF54" s="56"/>
      <c r="AG54" s="56"/>
      <c r="AH54" s="56"/>
    </row>
    <row r="55" spans="1:37">
      <c r="A55" s="51"/>
      <c r="B55" s="61"/>
      <c r="C55" s="53"/>
      <c r="D55" s="69" t="s">
        <v>149</v>
      </c>
      <c r="E55" s="70">
        <f>J55</f>
        <v>0</v>
      </c>
      <c r="F55" s="56"/>
      <c r="G55" s="57"/>
      <c r="H55" s="70">
        <f>+H53</f>
        <v>0</v>
      </c>
      <c r="I55" s="70">
        <f>+I53</f>
        <v>0</v>
      </c>
      <c r="J55" s="70">
        <f>+J53</f>
        <v>0</v>
      </c>
      <c r="K55" s="58"/>
      <c r="L55" s="71">
        <f>+L53</f>
        <v>0</v>
      </c>
      <c r="M55" s="55"/>
      <c r="N55" s="72">
        <f>+N53</f>
        <v>0.22151000000000001</v>
      </c>
      <c r="O55" s="56"/>
      <c r="P55" s="56"/>
      <c r="Q55" s="55"/>
      <c r="R55" s="55"/>
      <c r="S55" s="55"/>
      <c r="T55" s="59"/>
      <c r="U55" s="59"/>
      <c r="V55" s="59"/>
      <c r="W55" s="60">
        <f>+W53</f>
        <v>4.8879999999999999</v>
      </c>
      <c r="X55" s="56"/>
      <c r="Y55" s="56"/>
      <c r="Z55" s="56"/>
      <c r="AA55" s="56"/>
      <c r="AB55" s="56"/>
      <c r="AC55" s="56"/>
      <c r="AD55" s="56"/>
      <c r="AE55" s="56"/>
      <c r="AF55" s="56"/>
      <c r="AG55" s="56"/>
      <c r="AH55" s="56"/>
    </row>
    <row r="56" spans="1:37">
      <c r="A56" s="51"/>
      <c r="B56" s="61"/>
      <c r="C56" s="53"/>
      <c r="D56" s="54"/>
      <c r="E56" s="55"/>
      <c r="F56" s="56"/>
      <c r="G56" s="57"/>
      <c r="H56" s="57"/>
      <c r="I56" s="57"/>
      <c r="J56" s="57"/>
      <c r="K56" s="58"/>
      <c r="L56" s="58"/>
      <c r="M56" s="55"/>
      <c r="N56" s="55"/>
      <c r="O56" s="56"/>
      <c r="P56" s="56"/>
      <c r="Q56" s="55"/>
      <c r="R56" s="55"/>
      <c r="S56" s="55"/>
      <c r="T56" s="59"/>
      <c r="U56" s="59"/>
      <c r="V56" s="59"/>
      <c r="W56" s="60"/>
      <c r="X56" s="56"/>
      <c r="Y56" s="56"/>
      <c r="Z56" s="56"/>
      <c r="AA56" s="56"/>
      <c r="AB56" s="56"/>
      <c r="AC56" s="56"/>
      <c r="AD56" s="56"/>
      <c r="AE56" s="56"/>
      <c r="AF56" s="56"/>
      <c r="AG56" s="56"/>
      <c r="AH56" s="56"/>
    </row>
    <row r="57" spans="1:37">
      <c r="A57" s="51"/>
      <c r="B57" s="61"/>
      <c r="C57" s="53"/>
      <c r="D57" s="73" t="s">
        <v>150</v>
      </c>
      <c r="E57" s="70">
        <f>J57</f>
        <v>0</v>
      </c>
      <c r="F57" s="56"/>
      <c r="G57" s="57"/>
      <c r="H57" s="70">
        <f>+H38+H55</f>
        <v>0</v>
      </c>
      <c r="I57" s="70">
        <f>+I38+I55</f>
        <v>0</v>
      </c>
      <c r="J57" s="70">
        <f>+J38+J55</f>
        <v>0</v>
      </c>
      <c r="K57" s="58"/>
      <c r="L57" s="71">
        <f>+L38+L55</f>
        <v>8.2232499999999997E-3</v>
      </c>
      <c r="M57" s="55"/>
      <c r="N57" s="72">
        <f>+N38+N55</f>
        <v>7.4415100000000001</v>
      </c>
      <c r="O57" s="56"/>
      <c r="P57" s="56"/>
      <c r="Q57" s="55"/>
      <c r="R57" s="55"/>
      <c r="S57" s="55"/>
      <c r="T57" s="59"/>
      <c r="U57" s="59"/>
      <c r="V57" s="59"/>
      <c r="W57" s="60">
        <f>+W38+W55</f>
        <v>71.942000000000007</v>
      </c>
      <c r="X57" s="56"/>
      <c r="Y57" s="56"/>
      <c r="Z57" s="56"/>
      <c r="AA57" s="56"/>
      <c r="AB57" s="56"/>
      <c r="AC57" s="56"/>
      <c r="AD57" s="56"/>
      <c r="AE57" s="56"/>
      <c r="AF57" s="56"/>
      <c r="AG57" s="56"/>
      <c r="AH57" s="56"/>
    </row>
  </sheetData>
  <printOptions horizontalCentered="1"/>
  <pageMargins left="0.39305555555555599" right="0.35416666666666702" top="0.62916666666666698" bottom="0.59027777777777801" header="0.51180555555555596" footer="0.35416666666666702"/>
  <pageSetup paperSize="9" orientation="portrait" r:id="rId1"/>
  <headerFooter alignWithMargins="0">
    <oddFooter>&amp;R&amp;"Arial Narrow,Obyčejné"&amp;8Strana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2</vt:i4>
      </vt:variant>
    </vt:vector>
  </HeadingPairs>
  <TitlesOfParts>
    <vt:vector size="3" baseType="lpstr">
      <vt:lpstr>Prehlad</vt:lpstr>
      <vt:lpstr>Prehlad!Názvy_tlače</vt:lpstr>
      <vt:lpstr>Prehlad!Oblasť_tlače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JaroM</dc:creator>
  <cp:lastModifiedBy>Milos</cp:lastModifiedBy>
  <cp:lastPrinted>2016-04-18T11:45:00Z</cp:lastPrinted>
  <dcterms:created xsi:type="dcterms:W3CDTF">1999-04-06T07:39:00Z</dcterms:created>
  <dcterms:modified xsi:type="dcterms:W3CDTF">2020-10-22T07:36:16Z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1033-11.2.0.8893</vt:lpwstr>
  </property>
</Properties>
</file>